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IRENA\Particija E\kikiriki 1\TENDERI\OBJAVA T9\T9D4\ZA OBJAVA\T9D4\3. PREDMER PRESMETKA\"/>
    </mc:Choice>
  </mc:AlternateContent>
  <xr:revisionPtr revIDLastSave="0" documentId="13_ncr:1_{AA5D4252-78A0-4D0E-B068-401F169B558C}" xr6:coauthVersionLast="47" xr6:coauthVersionMax="47" xr10:uidLastSave="{00000000-0000-0000-0000-000000000000}"/>
  <bookViews>
    <workbookView xWindow="-120" yWindow="-120" windowWidth="29040" windowHeight="15840" activeTab="1" xr2:uid="{00000000-000D-0000-FFFF-FFFF00000000}"/>
  </bookViews>
  <sheets>
    <sheet name="Општина Арачиново" sheetId="7" r:id="rId1"/>
    <sheet name="Рекапитулар Тендер9-Дел4" sheetId="5" r:id="rId2"/>
  </sheets>
  <externalReferences>
    <externalReference r:id="rId3"/>
    <externalReference r:id="rId4"/>
  </externalReferences>
  <definedNames>
    <definedName name="bazag2" localSheetId="1">[1]Baza!$B$1:$D$82</definedName>
    <definedName name="bazag2">[2]Baza!$B$1:$D$82</definedName>
    <definedName name="_xlnm.Print_Area" localSheetId="0">'Општина Арачиново'!$B$1:$H$176</definedName>
    <definedName name="_xlnm.Print_Area" localSheetId="1">'Рекапитулар Тендер9-Дел4'!$A$1:$J$16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7" l="1"/>
  <c r="H168" i="7" s="1"/>
  <c r="H169" i="7"/>
  <c r="H170" i="7"/>
  <c r="H167" i="7"/>
  <c r="H166" i="7"/>
  <c r="H163" i="7"/>
  <c r="H162" i="7"/>
  <c r="H158" i="7"/>
  <c r="H153" i="7"/>
  <c r="H142" i="7"/>
  <c r="H135" i="7"/>
  <c r="H118" i="7"/>
  <c r="H83" i="7"/>
  <c r="H60" i="7"/>
  <c r="H37" i="7"/>
  <c r="H147" i="7"/>
  <c r="H152" i="7"/>
  <c r="H157" i="7"/>
  <c r="H161" i="7"/>
  <c r="H160" i="7"/>
  <c r="H138" i="7"/>
  <c r="H139" i="7"/>
  <c r="H140" i="7"/>
  <c r="H141" i="7"/>
  <c r="H137" i="7"/>
  <c r="H126" i="7"/>
  <c r="H127" i="7"/>
  <c r="H128" i="7"/>
  <c r="H129" i="7"/>
  <c r="H130" i="7"/>
  <c r="H132" i="7"/>
  <c r="H134" i="7"/>
  <c r="H125" i="7"/>
  <c r="H122" i="7"/>
  <c r="H121" i="7"/>
  <c r="H95" i="7"/>
  <c r="H97" i="7"/>
  <c r="H98" i="7"/>
  <c r="H100" i="7"/>
  <c r="H101" i="7"/>
  <c r="H103" i="7"/>
  <c r="H104" i="7"/>
  <c r="H105" i="7"/>
  <c r="H106" i="7"/>
  <c r="H107" i="7"/>
  <c r="H108" i="7"/>
  <c r="H110" i="7"/>
  <c r="H111" i="7"/>
  <c r="H112" i="7"/>
  <c r="H113" i="7"/>
  <c r="H114" i="7"/>
  <c r="H115" i="7"/>
  <c r="H116" i="7"/>
  <c r="H117" i="7"/>
  <c r="H94" i="7"/>
  <c r="H87" i="7"/>
  <c r="H89" i="7"/>
  <c r="H90" i="7"/>
  <c r="H86" i="7"/>
  <c r="H72" i="7"/>
  <c r="H73" i="7"/>
  <c r="H74" i="7"/>
  <c r="H75" i="7"/>
  <c r="H76" i="7"/>
  <c r="H77" i="7"/>
  <c r="H78" i="7"/>
  <c r="H79" i="7"/>
  <c r="H80" i="7"/>
  <c r="H81" i="7"/>
  <c r="H82" i="7"/>
  <c r="H66" i="7"/>
  <c r="H67" i="7"/>
  <c r="H69" i="7"/>
  <c r="H70" i="7"/>
  <c r="H64" i="7"/>
  <c r="H63" i="7"/>
  <c r="H59" i="7"/>
  <c r="H172" i="7" l="1"/>
  <c r="H91" i="7"/>
  <c r="H123" i="7"/>
  <c r="H143" i="7" l="1"/>
  <c r="H156" i="7"/>
  <c r="H155" i="7"/>
  <c r="H151" i="7"/>
  <c r="H150" i="7"/>
  <c r="H149" i="7"/>
  <c r="H148" i="7"/>
  <c r="H55" i="7"/>
  <c r="H54" i="7"/>
  <c r="H53" i="7"/>
  <c r="H49" i="7"/>
  <c r="H48" i="7"/>
  <c r="H47" i="7"/>
  <c r="H46" i="7"/>
  <c r="H45" i="7"/>
  <c r="H44" i="7"/>
  <c r="H43" i="7"/>
  <c r="H40" i="7"/>
  <c r="H39" i="7"/>
  <c r="H36" i="7"/>
  <c r="H35" i="7"/>
  <c r="H34" i="7"/>
  <c r="H33" i="7"/>
  <c r="H32" i="7"/>
  <c r="H29" i="7"/>
  <c r="H28" i="7"/>
  <c r="H27" i="7"/>
  <c r="H26" i="7"/>
  <c r="H25" i="7"/>
  <c r="H24" i="7"/>
  <c r="H50" i="7" l="1"/>
  <c r="H30" i="7"/>
  <c r="H56" i="7"/>
  <c r="H171" i="7" l="1"/>
  <c r="H144" i="7"/>
  <c r="H5" i="5" l="1"/>
  <c r="I5" i="5" l="1"/>
  <c r="J5" i="5" l="1"/>
  <c r="J6" i="5" l="1"/>
</calcChain>
</file>

<file path=xl/sharedStrings.xml><?xml version="1.0" encoding="utf-8"?>
<sst xmlns="http://schemas.openxmlformats.org/spreadsheetml/2006/main" count="319" uniqueCount="218">
  <si>
    <t xml:space="preserve">  ПРЕДМЕР ПРЕСМЕТКА</t>
  </si>
  <si>
    <t>А. ОПШТИ НАПОМЕНИ:</t>
  </si>
  <si>
    <t>А.1</t>
  </si>
  <si>
    <t>За сите работи содржани во Предмер Пресметката, Изведувачот треба да ги применува техничките прописи, градежните норми и применливите стандарди во Република Северна Македонија како и позитивната пракса.</t>
  </si>
  <si>
    <t>А.2</t>
  </si>
  <si>
    <t>При формирање на единечните цени, Изведувачот треба да има предвид  дека цените содржани во Предмер Пресметката се целосно вклучителни вредности на работите опишани со позициите, вклучувајќи ги сите трошоци како и трошоци што може да бидат потребни за изведба на работите опишани со позициите, заедно со сите привремени работи и инсталации што може да бидат неопходни како и сите општи ризици и обврски што се утврдени со документите на кои се заснова понудата. Се претпоставува дека сите менаџерски трошоци, трошоци за тековни лабораториски тестирања за докажување на квалитет на изведените работи како и профит се содржани во единечните цени на Предмер Пресметката.</t>
  </si>
  <si>
    <t>А.3</t>
  </si>
  <si>
    <t>Се препорачува на Изведувачот пред доставување на понудата да ја посети локацијата, да ја проучи проектната документација и соодветно на тоа да ја формира цената. Во случај некои позиции да не се јасни, задолжително да се обрати до Инвеститорот за појаснување на истите.  Докoлку писмено не се обрати во текот на тендерската постапка се подразбира дека нема нејасни позиции.</t>
  </si>
  <si>
    <t>А.4</t>
  </si>
  <si>
    <t>А.5</t>
  </si>
  <si>
    <t>А.6</t>
  </si>
  <si>
    <t>А.7</t>
  </si>
  <si>
    <t xml:space="preserve">Сите мерки за заштита при работа мора да бидат преземени на градилиштето во согласност со применливата позитивна законска и подзаконска легислатива. </t>
  </si>
  <si>
    <t>А.8</t>
  </si>
  <si>
    <t>А.9</t>
  </si>
  <si>
    <t>Пред почетокот на работите, Општината ќе ги достави на Изведувачот сите податоци и информации за постојни инсталации со кои располага прибавени од различни инситуции. Сите дополнителни дислокации ќе треба да бидат извршени од страна на Изведувачот. Надзорниот орган е должен да ја констатира и потврди секоја дислокација.</t>
  </si>
  <si>
    <t>А.10</t>
  </si>
  <si>
    <t>А.11</t>
  </si>
  <si>
    <t xml:space="preserve">Пред почетокот на работите за секоја позиција, Изведувачот мора да достави на одобрување до Надзорниот орган комплетни атести за квалитетот на сите материјали кои ќе ги употреби при изведба на таа позиција. Изведувачот ќе мора да изработи и достави на одобрување до Надзорниот орган План за контрола на квалитет на работите, во кој ќе бидат презентирани методологии за изведба и начин на контрола при постигнување на бараниот квалитет на завршните работи, претходно дефиниран од Инвеститорот. Изведувачот врши претходни, контролни и тековни истражувања и испитувања во сопствени лабаратории или специјализирани институции со соодветна опрема за истражување и испитување. Атестите и сите податоци од испитувањата Изведувачот ги става на располагање на Надзорниот орган во бараниот обем и форма. Пред доставување на Завршната ситуација, Изведувачот ќе достави Завршен елаборат за постигнатиот квалитет. </t>
  </si>
  <si>
    <t>А.12</t>
  </si>
  <si>
    <t>Изведувачот има обврска, по завршувањето на работите да изработи Проект на изведена состојба во согласност со применливата позитивна законска легислатива. Проектот на изведена состојба треба да претставува веродостојна проектна снимка на фактичката изведена состојба на градбата, со реални и разработени детални цртежи и пресеци, со детален опис на изведените работи и позитивни резултати од лабараториските испитувања, сѐ во согласност со одобрените дополни кон основниот проект и неговите прифатени измени.  Проектот на изведена состојба треба биде доставен до Надзорниот орган на одобрување. Проектот на изведена состојба треба да се предаде во оригинал, 3 хартиени копии и електронска копија на ЦД.</t>
  </si>
  <si>
    <t>А.13</t>
  </si>
  <si>
    <t xml:space="preserve">Изведувачот има обврска да изврши дополнителнителни геотехнички истражни работи онаму каде што е утврдено дека овие работи не се извршени за време на проектирањето од оправдани причини, или истите се ценат за недоволни, или пак ако во текот на изградбата се јавила потреба за нив, како и дополнителни лабораториски тестирања доколку има потреба. Надзорниот орган треба да ја потврди потребата од дополнителни геотехнички истражувања и лабораториски тестирања. </t>
  </si>
  <si>
    <t>А.14</t>
  </si>
  <si>
    <t>А.15</t>
  </si>
  <si>
    <t>Ред.бр.</t>
  </si>
  <si>
    <t>Опис на работите</t>
  </si>
  <si>
    <t>Ед. мера</t>
  </si>
  <si>
    <t>Количина</t>
  </si>
  <si>
    <t>Ед. цена (ден. без ДДВ)</t>
  </si>
  <si>
    <t>Вк. Цена
(ден. без ДДВ)</t>
  </si>
  <si>
    <t>1. ОПШТИ РАБОТИ</t>
  </si>
  <si>
    <t>Изработка на план за контрола на квалитет</t>
  </si>
  <si>
    <t>паушал</t>
  </si>
  <si>
    <t>Дополнителни геотехнички истражувања и лабораториски тестирања</t>
  </si>
  <si>
    <t>Изработка на проект на изведена состојба</t>
  </si>
  <si>
    <t>2. ПРИПРЕМНИ РАБОТИ</t>
  </si>
  <si>
    <t>км</t>
  </si>
  <si>
    <t>м1</t>
  </si>
  <si>
    <t>м2</t>
  </si>
  <si>
    <t>м3</t>
  </si>
  <si>
    <t>парче</t>
  </si>
  <si>
    <t>2.ВКУПНО ЗА ПРИПРЕМНИ РАБОТИ</t>
  </si>
  <si>
    <t>3.ВКУПНО ЗА ДОЛЕН СТРОЈ:</t>
  </si>
  <si>
    <t>4.ГOРЕН СТРОЈ</t>
  </si>
  <si>
    <t>4.ВКУПНО ЗА ГОРЕН СТРОЈ:</t>
  </si>
  <si>
    <t>5. ОДВОДНУВАЊЕ:</t>
  </si>
  <si>
    <t>ВКУПНО за 1. ОПШТИ РАБОТИ:</t>
  </si>
  <si>
    <t>ВКУПНО за 2. ПРИПРЕМНИ РАБОТИ:</t>
  </si>
  <si>
    <t>ВКУПНО за 3. ДОЛЕН СТРОЈ:</t>
  </si>
  <si>
    <t>ВКУПНО за 4. ГОРЕН СТРОЈ</t>
  </si>
  <si>
    <t>ВКУПНО за 5. ОДВОДНУВАЊЕ:</t>
  </si>
  <si>
    <t xml:space="preserve"> </t>
  </si>
  <si>
    <t>Тех. Спе.</t>
  </si>
  <si>
    <t>1.3.1            1.3.4</t>
  </si>
  <si>
    <t>1.ВКУПНО  ЗА ОПШТИ РАБОТИ</t>
  </si>
  <si>
    <t>Изработка на сообраќаен проект за времена измена на режим за сообраќај</t>
  </si>
  <si>
    <t>Парче</t>
  </si>
  <si>
    <t>Oдржување на привремена сообраќајна сигнализација и опрема и дневна оперативна проверка на управувањето на сообраќајот за време на изведување на работи на пат</t>
  </si>
  <si>
    <t>Изведувачот има обврска да ги примени сите мерки предвидени со документите за заштита на животната средина  и социјални аспекти. Изведувачот има обврска целиот градежен шут /отпад  да го транспортира на депонијата за градежен шут/отпад кој ќе му го одреди и назначи Општината (крајниот корисник).                                                                                                                                               
Во случај да има потреба од привремено одлагалиште за материјали кои не се еколошки штетни за околината, Изведувачот е должен на сопствен трошок истото да го обезбеди со согласност на општината на чија територија се наоѓа. По завршување на работите локацијата да ја уреди и врати во првобитна состојба и писмено да го извести Надзорниот орган, за што ќе се состави Записник.</t>
  </si>
  <si>
    <t>Изведувачот е должен по завршување на работите, локациите кои привремено ги користи за сопствени потреби, на сопствен трошок целосно да ги исчисти, да ги отстрани сите насипи, бетонски подлоги, работни и помошни простории и сл. По завршување на работите локацијата да ја уреди и врати во првобитна состојба и  писмено да го извести Надзорниот орган, за што ќе се состави Записник.</t>
  </si>
  <si>
    <t>Вкупно</t>
  </si>
  <si>
    <t>Вредност</t>
  </si>
  <si>
    <t xml:space="preserve">ВКУПНА ВРЕДНОСТ </t>
  </si>
  <si>
    <t>1.2</t>
  </si>
  <si>
    <t>1.6</t>
  </si>
  <si>
    <t>1.7</t>
  </si>
  <si>
    <t>1.8</t>
  </si>
  <si>
    <t>2.2</t>
  </si>
  <si>
    <t>3.2</t>
  </si>
  <si>
    <t>3.6</t>
  </si>
  <si>
    <t>4.1</t>
  </si>
  <si>
    <t>4.2</t>
  </si>
  <si>
    <t>4.43</t>
  </si>
  <si>
    <t>Изведувачот има обврска на сопствен трошок да изврши набавка, транспорт и поставување на 2 информативни табли изработени согласно применливата позитивна законска и подзаконска легислатива. Димензиите и содржината претставена на таблата треба да биде усогласена и одобрена од страна на Инвеститорот.Таблите треба да бидат изработени од цврст материјал со минимални димензии 150х200см.</t>
  </si>
  <si>
    <t>Изведувачот има обврска да достави доказ (приложи копија) дека набавените материјали се произведени во компании кои поседуваат дозвола за ИСКЗ (интегрирано спречување и контрола на загадувањето), сѐ во согласност со применливата позитивна законска и подзаконска легислатива.</t>
  </si>
  <si>
    <t>Спроведување на мерки за животна средина и социјални аспекти</t>
  </si>
  <si>
    <t>Име на Понудувачот:</t>
  </si>
  <si>
    <t>Име на овластениот потписник:</t>
  </si>
  <si>
    <t>Потпис и печат:</t>
  </si>
  <si>
    <t>Премачкување на слоевите на стар со нов асфалт со РБ200</t>
  </si>
  <si>
    <t xml:space="preserve">Планирање и валирање на постелка </t>
  </si>
  <si>
    <t>Набавка, транспорт и монтажа на сообраќајни знаци со облик на круг со дијаметар D=600 mm или осмоаголник со димензии L=600 mm, класа на ретрорефлексија I</t>
  </si>
  <si>
    <t xml:space="preserve">Изведувачот е одговорен за управување на сообраќајот за време на изведување на работи на пат вклучително и по завршување на работното време, како и во периодот од завршување на градежните работи до целосно означување на утврдениот режим на сообраќај на патот. Изведувачот треба да ја обезбеди, постави и одржува целокупната привремена сообраќајна сигнализација и опрема неопходна за безбедно одвивање на сообраќајот и да го означи привремениот режим на сообраќај согласно одобрениот сообраќаен проект за времена измена на режимот на сообраќај, притоа почитувајќи ги и применувајќи ги во целост условите наведени во одобренијата и согласностите издадени од соодветните институции. 
</t>
  </si>
  <si>
    <t>4.9</t>
  </si>
  <si>
    <t>4.3</t>
  </si>
  <si>
    <t>Изведувачот има обврска да ги подобри или да изработи објекти (легнати рабници, пристапни рампи и сл. зависно од потребата) за чувствителните групи на корисниции (колички за луѓе со посебни потреби, колички за бебиња, и сл.) со цел да им овозможи на истите непречен пристап до коловоз и од коловоз.Ширината на овие објекти ќе биде определена во договор со Надзорниот Орган</t>
  </si>
  <si>
    <t>4.52</t>
  </si>
  <si>
    <t>Нивелирање на постоечки шахти</t>
  </si>
  <si>
    <t>Набавка, транспорт и поставување на топло поцинкуван рамен цевен носач на сообраќајни знаци и опрема со надворешен дијаметар најмалку D=60 mm и дебелина најмалку 2 mm</t>
  </si>
  <si>
    <t>Набавка и транспорт, чистење на коловозна површина, маркирање и изведување на тенкослојни напречни  рефлектирачки ознаки во бела боја</t>
  </si>
  <si>
    <t>Изведувачот е одговорен за означување на утврдениот режим на сообраќај на патот. Доколку во текот на изведување на градежните работи се измени утврдениот режим на сообраќај заради идентификувани неусогласености или недостатоци од аспект на безбедност во сообраќајот, изведувачот има обврска да ги имплементира мерките за унапредување на безбедноста на патот и да го означи изменетиот режим на сообраќај односно да постапи согласно Решението за изменување/утврдување на режомот на сообраќај. Во случај на спроведен ревизија на безбедноста во сообраќајот, изведувачот е должен да постапува согласно препораките дадени во извештај за Ревизија на безбедноста во сообраќајот.</t>
  </si>
  <si>
    <t>Обележување и осигурање на трасата</t>
  </si>
  <si>
    <t>2.5</t>
  </si>
  <si>
    <t>Рушење на постоечки асфалт од коловоз d=7-10см со утовар и транспорт до локација или депонија посочена од страна на Инвеститорот-Општината, до 10км.</t>
  </si>
  <si>
    <t>2.64</t>
  </si>
  <si>
    <t>Попречно сечење на постоечки асфалт 
d=7-10 см на приклучоци со други улици</t>
  </si>
  <si>
    <t>3.10.9.5</t>
  </si>
  <si>
    <t>3. ДОЛЕН СТРОЈ</t>
  </si>
  <si>
    <t>Машински ископ на земја во широк откоп  III и IV категорија  со утовар и транспорт до локација или депонија посочена од страна на Инвеститорот -Општината, до 10км.</t>
  </si>
  <si>
    <t xml:space="preserve">Набавка,транспорт и вградување на тампонски материјал од дробен камен со ЦБР 100%, МС &gt; 90 мпа и големина на зрно до 63мм, за коловоз д=30 см и тротоари д=20см  </t>
  </si>
  <si>
    <t>Набавка, транспорт и вградување на бетонски рабници 18/24 МБ40 на темел од МБ 20 со фугирање</t>
  </si>
  <si>
    <t>Набавка, транспорт и вгардување на бетонски павер елементи со д=6см за тротоар поставен на ситен песок од 3-5см.</t>
  </si>
  <si>
    <t>Монтажни работи</t>
  </si>
  <si>
    <t>5.ВКУПНО ОДВОДНУВАЊЕ</t>
  </si>
  <si>
    <t>6. СООБРАЌАЈНА СИГНАЛИЗАЦИЈА И ОПРЕМА</t>
  </si>
  <si>
    <t>6.1 ВЕРТИКАЛНА СИГНАЛИЗАЦИЈА</t>
  </si>
  <si>
    <t>ВКУПНО ВЕРТИКАЛНА СИГНАЛИЗАЦИЈА</t>
  </si>
  <si>
    <t>6.2 ХОРИЗОНТАЛНА СИГНАЛИЗАЦИЈА</t>
  </si>
  <si>
    <t>Набавка и транспорт, чистење на коловозна површина, маркирање и изведување на тенкослојни надолжни  рефлектирачки ознаки во бела боја</t>
  </si>
  <si>
    <t>ВКУПНО ХОРИЗОНТАЛНА СИГНАЛИЗАЦИЈА</t>
  </si>
  <si>
    <t>6. ВКУПНО ЗА СООБРАЌАЈНА СИГНАЛИЗАЦИЈА И ОПРЕМА</t>
  </si>
  <si>
    <t>СЕ ВКУПНО:</t>
  </si>
  <si>
    <t>Се Вкупно:</t>
  </si>
  <si>
    <t>Непредвидени
 работи (10%)</t>
  </si>
  <si>
    <t>Рушење на постоечки оштетени бетонски рабници и транспорт до локација или депонија, посочена од страна на инвеститорот-Општината, до 10 км.</t>
  </si>
  <si>
    <t>ВКУПНО за 6. ВКУПНО ЗА СООБРАЌАЈНА СИГНАЛИЗАЦИЈА И ОПРЕМА:</t>
  </si>
  <si>
    <t>Изработка на стабилизирана банкина  
изработена од материјал ист како и тампонски материјал со променлива ширина</t>
  </si>
  <si>
    <t xml:space="preserve">Нанавка транспорт и вградување на асфалт БНХС 16 д=7см. </t>
  </si>
  <si>
    <t>Набавка, транспорт и вградување на бетонски рабници 6/20 МБ40 на темел од МБ 20 со фугирање</t>
  </si>
  <si>
    <t>Изработка на уличен сливник комплет со бетонска цевка Ф400, Л=2.00м</t>
  </si>
  <si>
    <t>Изработка на улична решетка за атмосверски води (во се према даден детал) Л=5.5.00м</t>
  </si>
  <si>
    <t>Изработка на улична канавка,покриена со метална решетка од км0+761.37 до км1+007.44 од десна страна на улицата</t>
  </si>
  <si>
    <t xml:space="preserve">5.2 АТМОСВЕРСКА КАНАЛИЗАЦИЈА </t>
  </si>
  <si>
    <t>I</t>
  </si>
  <si>
    <t>Геодетски работи</t>
  </si>
  <si>
    <t>Геодетско снимање и обележување  на трасата на канализациона мрежа и објектите  на канализацио-ната  мрежа и пренесување од план на терен. ∑L</t>
  </si>
  <si>
    <t>II</t>
  </si>
  <si>
    <t>Земјани работи</t>
  </si>
  <si>
    <t xml:space="preserve"> на длабочина  до 2 м</t>
  </si>
  <si>
    <t xml:space="preserve"> на длабочина од 2 до 4 м</t>
  </si>
  <si>
    <t xml:space="preserve"> на длабочина до 2 м</t>
  </si>
  <si>
    <t>Подградување на ров со подгради за слаб притисок за ров со можно присуства на подземна вода.</t>
  </si>
  <si>
    <t>Подградување на ров со подгради за јак притисок за ров со можно присуства на подземна вода.</t>
  </si>
  <si>
    <t xml:space="preserve">Планирање на дното на ровот со точност ±1,0 [cm] и набивање на подлогата. F=B*∑L  </t>
  </si>
  <si>
    <t>Набавка, транспорт, уградување  и планирање на подлога на каналот со ситен песок со дебелина од 10,0см</t>
  </si>
  <si>
    <t xml:space="preserve">Рачно затрупување на ровот околу цевката и 30 см над неа со речен чакал со фракции до ф16мм. W=B*∑L*(D+0.3)-Wc                </t>
  </si>
  <si>
    <t>Утовар и одвоз на вишок земјен материјал до депонија на одалеченост до 10км.</t>
  </si>
  <si>
    <t>Поставување на сигнализациона трака над изведената канализациона цевка.</t>
  </si>
  <si>
    <t>Чистење и поравнување на трасата по завршување на сите работи.</t>
  </si>
  <si>
    <t>III</t>
  </si>
  <si>
    <t>Набавка, транспорт и монтажа на полипропиленски (PP-HM) канализациони коругирани двослојни цевки класа SN8 со внатрешен чист отвор произведени и монтирани согласно стандарди ISO EN 9969 и PR EN 13476-3 кои се споени со PP-HM муфови,комплетно со споен материјал муфови и гумици.</t>
  </si>
  <si>
    <t xml:space="preserve"> SN8 DN600/ID592.8   L=518.85м</t>
  </si>
  <si>
    <t xml:space="preserve"> SN8 DN500/ID493.8   L=230м</t>
  </si>
  <si>
    <t>Изведба на продор на цевки во бетонските ѕидови на шахти,и обработка на продор со цементен малтер,пресметка по парче.</t>
  </si>
  <si>
    <t xml:space="preserve"> IV</t>
  </si>
  <si>
    <t>Објекти на каналиационата мрежа</t>
  </si>
  <si>
    <t>ископ од 0м-2м</t>
  </si>
  <si>
    <t>ископ од 2м-4м</t>
  </si>
  <si>
    <t>Планирање на дното на шахтата со точност ±1,0 [cm] и набивање на подлогата.</t>
  </si>
  <si>
    <t>Набавка, транспорт, и уградување  на набиен тампон со дебелина од 20см,во дно на шахта.</t>
  </si>
  <si>
    <t>Бетонирање на армирано бетонска стопа (1,8*1,8) со бетон МБ25, во  дебелина од  20см.</t>
  </si>
  <si>
    <t>Набавка, транспорт и монтажа на мрежаста арматура ф8/15/15цм, во армирано бетонска стопа на шахтите.(во две зони)</t>
  </si>
  <si>
    <t>кг</t>
  </si>
  <si>
    <t>Набавка, транспорт и монтажа на ревизиони и каскадни шахти, од готови бетонски елементи и  изведба на приклучоците на цевките во шахтата.</t>
  </si>
  <si>
    <t>Елемент-Е4(1200/600)</t>
  </si>
  <si>
    <t>Елемент-Е3(1200/500)</t>
  </si>
  <si>
    <t>Елемент-Е2(1200/1000)</t>
  </si>
  <si>
    <t>Изработка на армирано бетонски прстен на  шахта со дим 1.20x 1.20м. Армирано бетонскиот прстени се изработува со висина од 0.2-0.4м.</t>
  </si>
  <si>
    <t>Изработка на кинета во дно на шахта. Кинетата се изработува од цементен малтер.</t>
  </si>
  <si>
    <t>Изработка и монтажа на качувалки за влегување во шахти.Качувалките се од арматурно железо Ф18мм</t>
  </si>
  <si>
    <t>Набавка, транспорт и монтажа на  лиеножелезни капаци ф600 тежок тип (според прилогот за шахтите).</t>
  </si>
  <si>
    <t>V</t>
  </si>
  <si>
    <t>Испитување на канализациона мрежа</t>
  </si>
  <si>
    <t>Хидрауличо испитување на канализациона мрежа.</t>
  </si>
  <si>
    <t>VI</t>
  </si>
  <si>
    <t>Поврзување на сливна шахта со ревизионите шахти на атмосферска канализација.Вкупно 27приклучоци со средна должина од 8.0м.</t>
  </si>
  <si>
    <t>Геодетско снимање и обележување на трасата за поврзување на уличните сливници со атмосферска канализација и пренесување од план на терен.</t>
  </si>
  <si>
    <t>Машински и рачен ископ на земја III и IV категорија на канал со ширина од 60см и длабочина до 1.20м,за поврзување на уличните сливници со атмосферска канализација.</t>
  </si>
  <si>
    <t>Планирање на дното на ровот со точност  ±1,0см и набивање на подлогата.</t>
  </si>
  <si>
    <t>Набавка, транспорт, уградување и планирање на подлога на каналот со ситен песок со дебелина од 10,0см.</t>
  </si>
  <si>
    <t>Рачно затрупување на ровот околу цевката и 20 см над со ситен песок.</t>
  </si>
  <si>
    <t>Машинско и рачно затрупување на преостанатиот дел од  ровот со тампон(0-62мм) во слоеви од 30см со набивање.</t>
  </si>
  <si>
    <t>Набавка, транспорт и разнесување по должина на ровот и монтажа на коругирани полиетиленски канализациони цевки со сите потребни фасонски парчиња и споен материјал.</t>
  </si>
  <si>
    <t xml:space="preserve"> SN8  HDPE-НД 200   L=27.0*8.0м=216,0м</t>
  </si>
  <si>
    <t>Изведба на продор на цевки во бетонските ѕидови на шахти,пресметка по парче.</t>
  </si>
  <si>
    <t xml:space="preserve"> SN8  HDPE-НД 250  </t>
  </si>
  <si>
    <t>VII</t>
  </si>
  <si>
    <t>Разни работи</t>
  </si>
  <si>
    <t>Машинско сечење на асфалт од двете страни на ровот.</t>
  </si>
  <si>
    <t>Машински ископ и утовар на исечениот асфалт,и транспорт до депонија на растојание од 10км.</t>
  </si>
  <si>
    <t>Комплетен приклучок со постојната атмосферска канализација во шахта KРш-1.</t>
  </si>
  <si>
    <t>Црпење на подземна или атмосферска вода од ров со користење на пумпи,при изведба на атмосферска канализација.</t>
  </si>
  <si>
    <t>час</t>
  </si>
  <si>
    <r>
      <t>Машинско затрупување на преостанатиот дел од ровот  со одбран земјен материјал во слоеви од 30см со набивање. W=B*∑L*(H</t>
    </r>
    <r>
      <rPr>
        <vertAlign val="subscript"/>
        <sz val="12"/>
        <color rgb="FF000000"/>
        <rFont val="StobiSerifRegular"/>
      </rPr>
      <t>sr</t>
    </r>
    <r>
      <rPr>
        <sz val="12"/>
        <color rgb="FF000000"/>
        <rFont val="StobiSerifRegular"/>
      </rPr>
      <t xml:space="preserve">-D-0.3)   </t>
    </r>
  </si>
  <si>
    <t>Набавка, транспорт и поставување на гумени столпчиња во црвена боја со рефлектирачки полиња во бела боја со висина H=1.0 mm</t>
  </si>
  <si>
    <t>Набавка, транспорт и поставување на направи за смирување на сообраќајот - термопластични вибрациски ленти во парови/сетови</t>
  </si>
  <si>
    <t>Набавка, транспорт, чистење на коловозна површина, маркирање и изведување на тенкослојни рефлектирачки останати ознаки и натписи во бела боја</t>
  </si>
  <si>
    <t>Набавка, транспорт и поставување на сообраќајни знаци со облик на рамностран триаголник со должина на страните L=900 mm, класа на ретрорефлексија I</t>
  </si>
  <si>
    <t>Набавка, транспорт и поставување на сообраќајни знаци со облик на квадрат со димензии L=600 mm, класа на ретрорефлексија I</t>
  </si>
  <si>
    <t>Набавка, транспорт и поставување на нестандардни сообраќајни знаци (патоказна табла) со димензии L=1.6 mm и H=0.55 mm, класа на ретрорефлексија I</t>
  </si>
  <si>
    <t>Набавка, транспорт, ископ и бетонирање на темели за носачи на сообраќајни знаци со бетон најмалку МБ20 и димензии најмалку 40X40X50 cm</t>
  </si>
  <si>
    <t>m2</t>
  </si>
  <si>
    <t>БАРАЊЕ ЗА ПОНУДИ - Тендер 9 - Дел 4 
Реф. Бр.: LRCP- 9210-MK-RFB-A.2.1.9 - Тендер 9 - Дел 4
Градежни работи за подобрување на инфраструктурата на локалните патишта на избрани општини согласно изработени Основни проекти за градежни работи</t>
  </si>
  <si>
    <r>
      <t>Машински ископ на земја од III и IV кат. во тесен обем.Машинскиот ископ е земано 80% од вкупниот ископ за оваа категорија.</t>
    </r>
    <r>
      <rPr>
        <b/>
        <sz val="12"/>
        <color rgb="FF000000"/>
        <rFont val="StobiSerifRegular"/>
      </rPr>
      <t>(80% од вкупниот ископ за III и IV категорија)</t>
    </r>
  </si>
  <si>
    <r>
      <t>Рачен  ископ  на земја од III и IV кат. во тесен обем . Рачниот  ископ е земано 20% од вкупниот ископ за оваа категорија.</t>
    </r>
    <r>
      <rPr>
        <b/>
        <sz val="12"/>
        <color rgb="FF000000"/>
        <rFont val="StobiSerifRegular"/>
      </rPr>
      <t>(80% од вкупниот ископ за III и IV категорија)</t>
    </r>
  </si>
  <si>
    <r>
      <t>Машински ископ  на земја од V кат. во тесен обем . Машинскиот ископ е земано 95% од вкупниот ископ за оваа категорија.</t>
    </r>
    <r>
      <rPr>
        <b/>
        <sz val="12"/>
        <color rgb="FF000000"/>
        <rFont val="StobiSerifRegular"/>
      </rPr>
      <t>(20% од вкупниот ископ за V категорија)</t>
    </r>
  </si>
  <si>
    <r>
      <t>Рачен  ископ  на земја од од V кат. во тесен обем. Рачниот  ископ е земано 5% од вкупниот ископ за оваа категорија</t>
    </r>
    <r>
      <rPr>
        <b/>
        <sz val="12"/>
        <color rgb="FF000000"/>
        <rFont val="StobiSerifRegular"/>
      </rPr>
      <t>.(20% од вкупниот ископ за V категорија)</t>
    </r>
  </si>
  <si>
    <r>
      <t>Машински ископ  на земја од III  и IV кат, за монтажа на ревизиони и каскадни шахти Ф1200мм. Машинскиот ископ е земано 80% од вкупниот ископ за оваа категорија.(</t>
    </r>
    <r>
      <rPr>
        <b/>
        <sz val="12"/>
        <color rgb="FF000000"/>
        <rFont val="StobiSerifRegular"/>
      </rPr>
      <t>80% од вкупниот ископ за III и IV категорија)</t>
    </r>
  </si>
  <si>
    <r>
      <t>Рачен  ископ  на земја од III  и IV кат, за монтажа на ревизиони и каскадни шахти Ф1200мм.Рачниот  ископ е земано 20% од вкупниот ископ за оваа категорија.</t>
    </r>
    <r>
      <rPr>
        <b/>
        <sz val="12"/>
        <color rgb="FF000000"/>
        <rFont val="StobiSerifRegular"/>
      </rPr>
      <t>(80% од вкупниот ископ за III и IV категорија)</t>
    </r>
  </si>
  <si>
    <r>
      <t>Машински ископ  на земја од V кат. во тесен обем . Машинскиот ископ е земано 80% од вкупниот ископ за оваа категорија.</t>
    </r>
    <r>
      <rPr>
        <b/>
        <sz val="12"/>
        <color rgb="FF000000"/>
        <rFont val="StobiSerifRegular"/>
      </rPr>
      <t>(20% од вкупниот ископ за V категорија)</t>
    </r>
  </si>
  <si>
    <r>
      <t>Рачен  ископ  на земја од од V кат. во тесен обем. Рачниот  ископ е земано 20% од вкупниот ископ за оваа категорија</t>
    </r>
    <r>
      <rPr>
        <b/>
        <sz val="12"/>
        <color rgb="FF000000"/>
        <rFont val="StobiSerifRegular"/>
      </rPr>
      <t>.(20% од вкупниот ископ за V категорија)</t>
    </r>
  </si>
  <si>
    <t>5.1  СЛИВНИ РЕШЕТКИ</t>
  </si>
  <si>
    <t xml:space="preserve">I-Геодетски работи </t>
  </si>
  <si>
    <t xml:space="preserve"> II-Земјани работи </t>
  </si>
  <si>
    <t xml:space="preserve">III-Монтажни работи </t>
  </si>
  <si>
    <t xml:space="preserve">   VI-Поврзување на сливна шахта со ревизионите шахти на ат. Канализација</t>
  </si>
  <si>
    <t>IV- Oбјекти на канализациона мрежа</t>
  </si>
  <si>
    <t>V-Испитување на канализациона мрежа</t>
  </si>
  <si>
    <t>VII-Разни работи</t>
  </si>
  <si>
    <t>6.3 СООБРАЌАЈНА ОПРЕМА</t>
  </si>
  <si>
    <t>ВКУПНО СООБРАЌАЈНА ОПРЕМА</t>
  </si>
  <si>
    <t>БАРАЊЕ ЗА ПОНУДИ - Тендер 9 - Дел 4
Реф. Бр.: LRCP- 9210-MK-RFB-A.2.1.9 - Тендер 9 - Дел 4
Градежни работи за подобрување на инфраструктурата на локалните патишта на избрани општини согласно изработени Основни проекти за градежни работи</t>
  </si>
  <si>
    <t xml:space="preserve">ДЕЛ 4 - РЕКАПИТУЛАР </t>
  </si>
  <si>
    <t>ОСНОВЕН ПРОЕКТ ЗА РЕКОНСТРУКЦИЈА  НА УЛИЦА" 12" ВО С. АРАЧИНОВО</t>
  </si>
  <si>
    <t>РЕКАПИТУЛАР ЗА РЕКОНСТРУКЦИЈА  НА УЛИЦА" 12" ВО с. АРАЧИНОВО</t>
  </si>
  <si>
    <t>РЕКАПИТУЛАР ЗА РЕКОНСТРУКЦИЈА  НА УЛИЦА" 12" ВО С. АРАЧИНОВО</t>
  </si>
  <si>
    <t>5.1 ВКУПНО ЗА СЛИВНИ РЕШЕТКИ: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</si>
</sst>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00\ _д_е_н_._-;\-* #,##0.00\ _д_е_н_._-;_-* &quot;-&quot;??\ _д_е_н_._-;_-@_-"/>
  </numFmts>
  <fonts count="27" x14ac:knownFonts="1">
    <font>
      <sz val="11"/>
      <color theme="1"/>
      <name val="Calibri"/>
      <family val="2"/>
      <scheme val="minor"/>
    </font>
    <font>
      <b/>
      <sz val="12"/>
      <name val="StobiSerif Regular"/>
      <family val="3"/>
    </font>
    <font>
      <sz val="11"/>
      <color theme="1"/>
      <name val="StobiSerif Regular"/>
      <family val="3"/>
    </font>
    <font>
      <sz val="12"/>
      <name val="StobiSerif Regular"/>
      <family val="3"/>
    </font>
    <font>
      <b/>
      <sz val="12"/>
      <color indexed="8"/>
      <name val="StobiSerif Regular"/>
      <family val="3"/>
    </font>
    <font>
      <sz val="12"/>
      <name val="Calibri"/>
      <family val="2"/>
      <scheme val="minor"/>
    </font>
    <font>
      <sz val="12"/>
      <color indexed="8"/>
      <name val="StobiSerif Regular"/>
      <family val="3"/>
    </font>
    <font>
      <b/>
      <sz val="12"/>
      <color theme="1"/>
      <name val="StobiSerif Regular"/>
      <family val="3"/>
    </font>
    <font>
      <b/>
      <sz val="11"/>
      <name val="Arial"/>
      <family val="2"/>
      <charset val="204"/>
    </font>
    <font>
      <sz val="12"/>
      <color theme="1"/>
      <name val="StobiSerif Regular"/>
      <family val="3"/>
    </font>
    <font>
      <sz val="11"/>
      <name val="StobiSerif Regular"/>
      <family val="3"/>
    </font>
    <font>
      <b/>
      <sz val="11"/>
      <name val="StobiSerif Regular"/>
      <family val="3"/>
    </font>
    <font>
      <sz val="12"/>
      <color theme="1"/>
      <name val="Calibri"/>
      <family val="2"/>
      <scheme val="minor"/>
    </font>
    <font>
      <sz val="11"/>
      <color rgb="FFFF0000"/>
      <name val="Calibri"/>
      <family val="2"/>
      <scheme val="minor"/>
    </font>
    <font>
      <sz val="10"/>
      <name val="Arial"/>
      <family val="2"/>
      <charset val="204"/>
    </font>
    <font>
      <sz val="11"/>
      <color theme="1"/>
      <name val="Calibri"/>
      <family val="2"/>
      <charset val="204"/>
      <scheme val="minor"/>
    </font>
    <font>
      <sz val="10"/>
      <name val="Arial"/>
      <family val="2"/>
    </font>
    <font>
      <sz val="11"/>
      <color indexed="8"/>
      <name val="Calibri"/>
      <family val="2"/>
      <charset val="1"/>
    </font>
    <font>
      <sz val="11"/>
      <color theme="1"/>
      <name val="StobiSerifRegular"/>
    </font>
    <font>
      <b/>
      <sz val="12"/>
      <color indexed="8"/>
      <name val="StobiSerifregular"/>
    </font>
    <font>
      <b/>
      <sz val="12"/>
      <color rgb="FF000000"/>
      <name val="StobiSerif Regular"/>
      <family val="3"/>
    </font>
    <font>
      <sz val="11"/>
      <color theme="1"/>
      <name val="Calibri"/>
      <family val="2"/>
      <scheme val="minor"/>
    </font>
    <font>
      <b/>
      <sz val="11"/>
      <color rgb="FF000000"/>
      <name val="StobiSerifRegular"/>
    </font>
    <font>
      <vertAlign val="subscript"/>
      <sz val="12"/>
      <color rgb="FF000000"/>
      <name val="StobiSerifRegular"/>
    </font>
    <font>
      <sz val="12"/>
      <color rgb="FF000000"/>
      <name val="StobiSerifRegular"/>
    </font>
    <font>
      <sz val="12"/>
      <color theme="1"/>
      <name val="StobiSerifRegular"/>
    </font>
    <font>
      <b/>
      <sz val="12"/>
      <color rgb="FF000000"/>
      <name val="StobiSerifRegular"/>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6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top style="medium">
        <color indexed="64"/>
      </top>
      <bottom/>
      <diagonal/>
    </border>
    <border>
      <left/>
      <right style="medium">
        <color indexed="64"/>
      </right>
      <top style="medium">
        <color indexed="64"/>
      </top>
      <bottom/>
      <diagonal/>
    </border>
    <border>
      <left style="thin">
        <color rgb="FF000000"/>
      </left>
      <right style="medium">
        <color indexed="64"/>
      </right>
      <top style="thin">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indexed="64"/>
      </top>
      <bottom/>
      <diagonal/>
    </border>
    <border>
      <left style="medium">
        <color indexed="64"/>
      </left>
      <right style="thin">
        <color rgb="FF000000"/>
      </right>
      <top style="thin">
        <color indexed="64"/>
      </top>
      <bottom/>
      <diagonal/>
    </border>
    <border>
      <left style="medium">
        <color indexed="64"/>
      </left>
      <right style="thin">
        <color rgb="FF000000"/>
      </right>
      <top style="thin">
        <color indexed="64"/>
      </top>
      <bottom style="thin">
        <color indexed="64"/>
      </bottom>
      <diagonal/>
    </border>
    <border>
      <left style="medium">
        <color indexed="64"/>
      </left>
      <right style="thin">
        <color rgb="FF000000"/>
      </right>
      <top/>
      <bottom style="thin">
        <color indexed="64"/>
      </bottom>
      <diagonal/>
    </border>
    <border>
      <left style="medium">
        <color indexed="64"/>
      </left>
      <right style="thin">
        <color rgb="FF000000"/>
      </right>
      <top style="thin">
        <color indexed="64"/>
      </top>
      <bottom style="medium">
        <color indexed="64"/>
      </bottom>
      <diagonal/>
    </border>
  </borders>
  <cellStyleXfs count="8">
    <xf numFmtId="0" fontId="0" fillId="0" borderId="0"/>
    <xf numFmtId="164" fontId="14" fillId="0" borderId="0" applyFont="0" applyFill="0" applyBorder="0" applyAlignment="0" applyProtection="0"/>
    <xf numFmtId="0" fontId="15" fillId="0" borderId="0"/>
    <xf numFmtId="0" fontId="16" fillId="0" borderId="0"/>
    <xf numFmtId="0" fontId="15" fillId="0" borderId="0"/>
    <xf numFmtId="0" fontId="14" fillId="0" borderId="0"/>
    <xf numFmtId="0" fontId="17" fillId="0" borderId="0"/>
    <xf numFmtId="0" fontId="21" fillId="0" borderId="0"/>
  </cellStyleXfs>
  <cellXfs count="332">
    <xf numFmtId="0" fontId="0" fillId="0" borderId="0" xfId="0"/>
    <xf numFmtId="0" fontId="0" fillId="2" borderId="0" xfId="0" applyFill="1"/>
    <xf numFmtId="0" fontId="0" fillId="2" borderId="0" xfId="0" applyFill="1" applyAlignment="1">
      <alignment wrapText="1"/>
    </xf>
    <xf numFmtId="0" fontId="0" fillId="0" borderId="0" xfId="0" applyAlignment="1">
      <alignment wrapText="1"/>
    </xf>
    <xf numFmtId="0" fontId="3" fillId="2" borderId="10" xfId="0" applyFont="1" applyFill="1" applyBorder="1" applyAlignment="1">
      <alignment vertical="center" wrapText="1"/>
    </xf>
    <xf numFmtId="0" fontId="3" fillId="2" borderId="9" xfId="0" applyFont="1" applyFill="1" applyBorder="1" applyAlignment="1">
      <alignment vertical="center" wrapText="1"/>
    </xf>
    <xf numFmtId="0" fontId="12" fillId="0" borderId="0" xfId="0" applyFont="1"/>
    <xf numFmtId="0" fontId="13" fillId="2" borderId="0" xfId="0" applyFont="1" applyFill="1" applyAlignment="1">
      <alignment wrapText="1"/>
    </xf>
    <xf numFmtId="0" fontId="13" fillId="0" borderId="0" xfId="0" applyFont="1" applyAlignment="1">
      <alignment wrapText="1"/>
    </xf>
    <xf numFmtId="2"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wrapText="1"/>
    </xf>
    <xf numFmtId="2" fontId="4" fillId="0" borderId="30" xfId="0" applyNumberFormat="1" applyFont="1" applyBorder="1" applyAlignment="1">
      <alignment horizontal="center" vertical="center"/>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1" fontId="3" fillId="2" borderId="12" xfId="0" applyNumberFormat="1" applyFont="1" applyFill="1" applyBorder="1" applyAlignment="1">
      <alignment horizontal="center" vertical="center" wrapText="1"/>
    </xf>
    <xf numFmtId="0" fontId="5" fillId="2" borderId="0" xfId="0" applyFont="1" applyFill="1" applyAlignment="1">
      <alignment vertical="center" wrapText="1"/>
    </xf>
    <xf numFmtId="0" fontId="1" fillId="2" borderId="16" xfId="0" applyFont="1" applyFill="1" applyBorder="1" applyAlignment="1">
      <alignment horizontal="center" vertical="center" wrapText="1"/>
    </xf>
    <xf numFmtId="41" fontId="1" fillId="2" borderId="17" xfId="0" applyNumberFormat="1" applyFont="1" applyFill="1" applyBorder="1" applyAlignment="1">
      <alignment horizontal="center" vertical="center" wrapText="1"/>
    </xf>
    <xf numFmtId="41" fontId="3" fillId="2" borderId="17" xfId="0" applyNumberFormat="1" applyFont="1" applyFill="1" applyBorder="1" applyAlignment="1">
      <alignment horizontal="right" wrapText="1"/>
    </xf>
    <xf numFmtId="0" fontId="3" fillId="2" borderId="10" xfId="0" applyFont="1" applyFill="1" applyBorder="1" applyAlignment="1">
      <alignment horizontal="left" wrapText="1"/>
    </xf>
    <xf numFmtId="41" fontId="3" fillId="2" borderId="11" xfId="0" applyNumberFormat="1" applyFont="1" applyFill="1" applyBorder="1" applyAlignment="1">
      <alignment horizontal="right" wrapText="1"/>
    </xf>
    <xf numFmtId="0" fontId="7" fillId="2" borderId="4" xfId="0" applyFont="1" applyFill="1" applyBorder="1" applyAlignment="1">
      <alignment horizontal="right" wrapText="1"/>
    </xf>
    <xf numFmtId="0" fontId="1" fillId="2" borderId="19" xfId="0" applyFont="1" applyFill="1" applyBorder="1" applyAlignment="1">
      <alignment vertical="center" wrapText="1"/>
    </xf>
    <xf numFmtId="0" fontId="7" fillId="2" borderId="28" xfId="0" applyFont="1" applyFill="1" applyBorder="1" applyAlignment="1">
      <alignment horizontal="right" wrapText="1"/>
    </xf>
    <xf numFmtId="0" fontId="7" fillId="2" borderId="22" xfId="0" applyFont="1" applyFill="1" applyBorder="1" applyAlignment="1">
      <alignment horizontal="right"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41" fontId="10" fillId="2" borderId="0" xfId="0" applyNumberFormat="1" applyFont="1" applyFill="1" applyAlignment="1">
      <alignment vertical="center" wrapText="1"/>
    </xf>
    <xf numFmtId="2" fontId="3" fillId="2" borderId="9" xfId="0" applyNumberFormat="1" applyFont="1" applyFill="1" applyBorder="1" applyAlignment="1">
      <alignment vertical="center" wrapText="1"/>
    </xf>
    <xf numFmtId="2" fontId="1" fillId="2" borderId="10" xfId="0" applyNumberFormat="1" applyFont="1" applyFill="1" applyBorder="1" applyAlignment="1">
      <alignment horizontal="left" vertical="center" wrapText="1"/>
    </xf>
    <xf numFmtId="2" fontId="1" fillId="2" borderId="10" xfId="0" applyNumberFormat="1" applyFont="1" applyFill="1" applyBorder="1" applyAlignment="1">
      <alignmen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right" wrapText="1"/>
    </xf>
    <xf numFmtId="1" fontId="3" fillId="2" borderId="9" xfId="0" applyNumberFormat="1" applyFont="1" applyFill="1" applyBorder="1" applyAlignment="1">
      <alignment horizontal="center" vertical="center" wrapText="1"/>
    </xf>
    <xf numFmtId="0" fontId="3" fillId="2" borderId="8" xfId="0" applyFont="1" applyFill="1" applyBorder="1" applyAlignment="1">
      <alignment vertical="center" wrapText="1"/>
    </xf>
    <xf numFmtId="1" fontId="3" fillId="2" borderId="7" xfId="0" applyNumberFormat="1" applyFont="1" applyFill="1" applyBorder="1" applyAlignment="1">
      <alignment horizontal="center" vertical="center" wrapText="1"/>
    </xf>
    <xf numFmtId="41" fontId="1" fillId="2" borderId="30" xfId="0" applyNumberFormat="1" applyFont="1" applyFill="1" applyBorder="1" applyAlignment="1">
      <alignment horizontal="right" vertical="center" wrapText="1"/>
    </xf>
    <xf numFmtId="0" fontId="10" fillId="0" borderId="0" xfId="0" applyFont="1" applyAlignment="1">
      <alignment horizontal="center" vertical="center" wrapText="1"/>
    </xf>
    <xf numFmtId="0" fontId="1" fillId="0" borderId="0" xfId="0" applyFont="1" applyAlignment="1" applyProtection="1">
      <alignment horizontal="left" vertical="top" wrapText="1"/>
      <protection locked="0"/>
    </xf>
    <xf numFmtId="41" fontId="10" fillId="0" borderId="0" xfId="0" applyNumberFormat="1" applyFont="1" applyAlignment="1">
      <alignment vertical="center" wrapText="1"/>
    </xf>
    <xf numFmtId="0" fontId="3" fillId="0" borderId="10" xfId="0" applyFont="1" applyBorder="1" applyAlignment="1">
      <alignment vertical="top" wrapText="1"/>
    </xf>
    <xf numFmtId="0" fontId="3" fillId="2" borderId="7" xfId="0" applyFont="1" applyFill="1" applyBorder="1" applyAlignment="1">
      <alignment horizontal="center" vertical="center" wrapText="1"/>
    </xf>
    <xf numFmtId="41" fontId="3" fillId="2" borderId="26" xfId="0" applyNumberFormat="1" applyFont="1" applyFill="1" applyBorder="1" applyAlignment="1">
      <alignment horizontal="right" wrapText="1"/>
    </xf>
    <xf numFmtId="0" fontId="3" fillId="2" borderId="8" xfId="0" applyFont="1" applyFill="1" applyBorder="1" applyAlignment="1">
      <alignment horizontal="right" wrapText="1"/>
    </xf>
    <xf numFmtId="0" fontId="1" fillId="2" borderId="18" xfId="0" applyFont="1" applyFill="1" applyBorder="1" applyAlignment="1">
      <alignment horizontal="center" vertical="center" wrapText="1"/>
    </xf>
    <xf numFmtId="0" fontId="9" fillId="2" borderId="8" xfId="0" applyFont="1" applyFill="1" applyBorder="1" applyAlignment="1">
      <alignment vertical="center" wrapText="1"/>
    </xf>
    <xf numFmtId="41" fontId="3" fillId="2" borderId="25" xfId="0" applyNumberFormat="1" applyFont="1" applyFill="1" applyBorder="1" applyAlignment="1">
      <alignment horizontal="right" wrapText="1"/>
    </xf>
    <xf numFmtId="41" fontId="3" fillId="2" borderId="27" xfId="0" applyNumberFormat="1" applyFont="1" applyFill="1" applyBorder="1" applyAlignment="1">
      <alignment horizontal="right" wrapText="1"/>
    </xf>
    <xf numFmtId="41" fontId="1" fillId="2" borderId="32" xfId="0" applyNumberFormat="1" applyFont="1" applyFill="1" applyBorder="1" applyAlignment="1">
      <alignment horizontal="right" vertical="center" wrapText="1"/>
    </xf>
    <xf numFmtId="0" fontId="9" fillId="2" borderId="24" xfId="0" applyFont="1" applyFill="1" applyBorder="1" applyAlignment="1">
      <alignment vertical="center" wrapText="1"/>
    </xf>
    <xf numFmtId="0" fontId="3" fillId="2" borderId="4" xfId="0" applyFont="1" applyFill="1" applyBorder="1" applyAlignment="1">
      <alignment horizontal="center" vertical="center" wrapText="1"/>
    </xf>
    <xf numFmtId="3" fontId="3" fillId="2" borderId="24" xfId="0" applyNumberFormat="1" applyFont="1" applyFill="1" applyBorder="1" applyAlignment="1">
      <alignment horizontal="right" wrapText="1"/>
    </xf>
    <xf numFmtId="0" fontId="3" fillId="2" borderId="10" xfId="0" applyFont="1" applyFill="1" applyBorder="1" applyAlignment="1">
      <alignment horizontal="left" vertical="top" wrapText="1"/>
    </xf>
    <xf numFmtId="4" fontId="0" fillId="0" borderId="0" xfId="0" applyNumberFormat="1"/>
    <xf numFmtId="41" fontId="4" fillId="0" borderId="8" xfId="0" applyNumberFormat="1" applyFont="1" applyBorder="1" applyAlignment="1">
      <alignment wrapText="1"/>
    </xf>
    <xf numFmtId="1" fontId="3" fillId="2" borderId="4" xfId="0" applyNumberFormat="1" applyFont="1" applyFill="1" applyBorder="1" applyAlignment="1">
      <alignment horizontal="center" vertical="center" wrapText="1"/>
    </xf>
    <xf numFmtId="0" fontId="3" fillId="0" borderId="9" xfId="0" applyFont="1" applyBorder="1" applyAlignment="1">
      <alignment horizontal="center" vertical="center" wrapText="1"/>
    </xf>
    <xf numFmtId="3" fontId="5" fillId="2" borderId="0" xfId="0" applyNumberFormat="1" applyFont="1" applyFill="1" applyAlignment="1">
      <alignment vertical="center" wrapText="1"/>
    </xf>
    <xf numFmtId="3" fontId="1" fillId="2" borderId="16"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left" wrapText="1"/>
    </xf>
    <xf numFmtId="0" fontId="3" fillId="2" borderId="13" xfId="0" applyFont="1" applyFill="1" applyBorder="1" applyAlignment="1">
      <alignment horizontal="right" wrapText="1"/>
    </xf>
    <xf numFmtId="41" fontId="3" fillId="2" borderId="14" xfId="0" applyNumberFormat="1" applyFont="1" applyFill="1" applyBorder="1" applyAlignment="1">
      <alignment horizontal="right" wrapText="1"/>
    </xf>
    <xf numFmtId="0" fontId="1" fillId="2" borderId="36" xfId="0" applyFont="1" applyFill="1" applyBorder="1" applyAlignment="1">
      <alignment vertical="center" wrapText="1"/>
    </xf>
    <xf numFmtId="41" fontId="1" fillId="2" borderId="39" xfId="0" applyNumberFormat="1" applyFont="1" applyFill="1" applyBorder="1" applyAlignment="1">
      <alignment horizontal="right" vertical="center" wrapText="1"/>
    </xf>
    <xf numFmtId="3" fontId="3" fillId="2" borderId="10" xfId="0" applyNumberFormat="1" applyFont="1" applyFill="1" applyBorder="1" applyAlignment="1">
      <alignment horizontal="right" wrapText="1"/>
    </xf>
    <xf numFmtId="0" fontId="9" fillId="2" borderId="9" xfId="0" applyFont="1" applyFill="1" applyBorder="1" applyAlignment="1">
      <alignment horizontal="center" vertical="center" wrapText="1"/>
    </xf>
    <xf numFmtId="0" fontId="9" fillId="2" borderId="10" xfId="0" applyFont="1" applyFill="1" applyBorder="1" applyAlignment="1">
      <alignment vertical="center" wrapText="1"/>
    </xf>
    <xf numFmtId="3" fontId="3" fillId="2" borderId="8" xfId="0" applyNumberFormat="1" applyFont="1" applyFill="1" applyBorder="1" applyAlignment="1">
      <alignment horizontal="right" wrapText="1"/>
    </xf>
    <xf numFmtId="41" fontId="1" fillId="2" borderId="30" xfId="0" applyNumberFormat="1" applyFont="1" applyFill="1" applyBorder="1" applyAlignment="1">
      <alignment horizontal="right" wrapText="1"/>
    </xf>
    <xf numFmtId="3" fontId="3" fillId="0" borderId="10" xfId="0" applyNumberFormat="1" applyFont="1" applyBorder="1" applyAlignment="1" applyProtection="1">
      <alignment horizontal="right" wrapText="1"/>
      <protection locked="0"/>
    </xf>
    <xf numFmtId="41" fontId="3" fillId="2" borderId="30" xfId="0" applyNumberFormat="1" applyFont="1" applyFill="1" applyBorder="1" applyAlignment="1">
      <alignment horizontal="right" wrapText="1"/>
    </xf>
    <xf numFmtId="0" fontId="10" fillId="2" borderId="28" xfId="0" applyFont="1" applyFill="1" applyBorder="1" applyAlignment="1">
      <alignment horizontal="center" vertical="center" wrapText="1"/>
    </xf>
    <xf numFmtId="3" fontId="7" fillId="2" borderId="5" xfId="0" applyNumberFormat="1" applyFont="1" applyFill="1" applyBorder="1" applyAlignment="1">
      <alignment horizontal="right" wrapText="1"/>
    </xf>
    <xf numFmtId="41" fontId="4" fillId="2" borderId="44" xfId="0" applyNumberFormat="1" applyFont="1" applyFill="1" applyBorder="1" applyAlignment="1">
      <alignment vertical="center" wrapText="1"/>
    </xf>
    <xf numFmtId="0" fontId="1" fillId="2" borderId="20" xfId="0" applyFont="1" applyFill="1" applyBorder="1" applyAlignment="1">
      <alignment vertical="center" wrapText="1"/>
    </xf>
    <xf numFmtId="2" fontId="1" fillId="2" borderId="0" xfId="0" applyNumberFormat="1" applyFont="1" applyFill="1" applyAlignment="1">
      <alignment horizontal="left" vertical="center" wrapText="1"/>
    </xf>
    <xf numFmtId="3" fontId="10" fillId="2" borderId="0" xfId="0" applyNumberFormat="1" applyFont="1" applyFill="1" applyAlignment="1">
      <alignment horizontal="right" vertical="center" wrapText="1"/>
    </xf>
    <xf numFmtId="41" fontId="1" fillId="2" borderId="11" xfId="0" applyNumberFormat="1" applyFont="1" applyFill="1" applyBorder="1" applyAlignment="1">
      <alignment horizontal="right" wrapText="1"/>
    </xf>
    <xf numFmtId="3" fontId="1" fillId="2" borderId="10" xfId="0" applyNumberFormat="1" applyFont="1" applyFill="1" applyBorder="1" applyAlignment="1">
      <alignment horizontal="right" vertical="center" wrapText="1"/>
    </xf>
    <xf numFmtId="41" fontId="1" fillId="2" borderId="11" xfId="0" applyNumberFormat="1" applyFont="1" applyFill="1" applyBorder="1" applyAlignment="1">
      <alignment horizontal="right" vertical="center" wrapText="1"/>
    </xf>
    <xf numFmtId="3" fontId="1" fillId="2" borderId="10" xfId="0" applyNumberFormat="1" applyFont="1" applyFill="1" applyBorder="1" applyAlignment="1">
      <alignment vertical="center" wrapText="1"/>
    </xf>
    <xf numFmtId="0" fontId="3" fillId="2" borderId="23" xfId="0" applyFont="1" applyFill="1" applyBorder="1" applyAlignment="1">
      <alignment vertical="center" wrapText="1"/>
    </xf>
    <xf numFmtId="2" fontId="1" fillId="2" borderId="24" xfId="0" applyNumberFormat="1" applyFont="1" applyFill="1" applyBorder="1" applyAlignment="1">
      <alignment horizontal="left" vertical="center" wrapText="1"/>
    </xf>
    <xf numFmtId="3" fontId="1" fillId="2" borderId="24" xfId="0" applyNumberFormat="1" applyFont="1" applyFill="1" applyBorder="1" applyAlignment="1">
      <alignment horizontal="left" vertical="center" wrapText="1"/>
    </xf>
    <xf numFmtId="41" fontId="1" fillId="2" borderId="25" xfId="0" applyNumberFormat="1" applyFont="1" applyFill="1" applyBorder="1" applyAlignment="1">
      <alignment vertical="center" wrapText="1"/>
    </xf>
    <xf numFmtId="41" fontId="1" fillId="2" borderId="30" xfId="0" applyNumberFormat="1" applyFont="1" applyFill="1" applyBorder="1" applyAlignment="1">
      <alignment vertical="center" wrapText="1"/>
    </xf>
    <xf numFmtId="41" fontId="3" fillId="2" borderId="0" xfId="0" applyNumberFormat="1" applyFont="1" applyFill="1" applyAlignment="1">
      <alignment vertical="center" wrapText="1"/>
    </xf>
    <xf numFmtId="3" fontId="10" fillId="0" borderId="0" xfId="0" applyNumberFormat="1" applyFont="1" applyAlignment="1">
      <alignment horizontal="right" vertical="center" wrapText="1"/>
    </xf>
    <xf numFmtId="41" fontId="1" fillId="2" borderId="0" xfId="0" applyNumberFormat="1" applyFont="1" applyFill="1" applyAlignment="1">
      <alignment vertical="center" wrapText="1"/>
    </xf>
    <xf numFmtId="3" fontId="9" fillId="2" borderId="10" xfId="0" applyNumberFormat="1" applyFont="1" applyFill="1" applyBorder="1" applyAlignment="1">
      <alignment horizontal="right" wrapText="1"/>
    </xf>
    <xf numFmtId="41" fontId="9" fillId="2" borderId="25" xfId="0" applyNumberFormat="1" applyFont="1" applyFill="1" applyBorder="1" applyAlignment="1">
      <alignment horizontal="right" wrapText="1"/>
    </xf>
    <xf numFmtId="41" fontId="4" fillId="0" borderId="32" xfId="0" applyNumberFormat="1" applyFont="1" applyBorder="1"/>
    <xf numFmtId="0" fontId="1" fillId="2" borderId="7" xfId="0" applyFont="1" applyFill="1" applyBorder="1" applyAlignment="1">
      <alignment horizontal="center" vertical="center" wrapText="1"/>
    </xf>
    <xf numFmtId="2" fontId="1" fillId="2" borderId="8" xfId="0" applyNumberFormat="1" applyFont="1" applyFill="1" applyBorder="1" applyAlignment="1">
      <alignment horizontal="left" vertical="center" wrapText="1"/>
    </xf>
    <xf numFmtId="3" fontId="1" fillId="2" borderId="8" xfId="0" applyNumberFormat="1" applyFont="1" applyFill="1" applyBorder="1" applyAlignment="1">
      <alignment horizontal="left" vertical="center" wrapText="1"/>
    </xf>
    <xf numFmtId="41" fontId="1" fillId="2" borderId="26" xfId="0" applyNumberFormat="1" applyFont="1" applyFill="1" applyBorder="1" applyAlignment="1">
      <alignment horizontal="right" wrapText="1"/>
    </xf>
    <xf numFmtId="0" fontId="3" fillId="2" borderId="8" xfId="0" applyFont="1" applyFill="1" applyBorder="1" applyAlignment="1">
      <alignment horizontal="left" wrapText="1"/>
    </xf>
    <xf numFmtId="0" fontId="18" fillId="0" borderId="0" xfId="0" applyFont="1"/>
    <xf numFmtId="1" fontId="3" fillId="2" borderId="23" xfId="0" applyNumberFormat="1" applyFont="1" applyFill="1" applyBorder="1" applyAlignment="1">
      <alignment horizontal="center" vertical="center" wrapText="1"/>
    </xf>
    <xf numFmtId="43" fontId="3" fillId="2" borderId="26" xfId="0" applyNumberFormat="1" applyFont="1" applyFill="1" applyBorder="1" applyAlignment="1">
      <alignment horizontal="right" wrapText="1"/>
    </xf>
    <xf numFmtId="43" fontId="3" fillId="2" borderId="11" xfId="0" applyNumberFormat="1" applyFont="1" applyFill="1" applyBorder="1" applyAlignment="1">
      <alignment horizontal="right"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2" fontId="3" fillId="0" borderId="10"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5" fillId="0" borderId="0" xfId="0" applyFont="1" applyAlignment="1">
      <alignment vertical="center" wrapText="1"/>
    </xf>
    <xf numFmtId="0" fontId="1" fillId="0" borderId="16" xfId="0" applyFont="1" applyBorder="1" applyAlignment="1">
      <alignment horizontal="center" vertical="center" wrapText="1"/>
    </xf>
    <xf numFmtId="49" fontId="3" fillId="0" borderId="8" xfId="0" applyNumberFormat="1" applyFont="1" applyBorder="1" applyAlignment="1">
      <alignment horizontal="center" vertical="center" wrapText="1"/>
    </xf>
    <xf numFmtId="0" fontId="9" fillId="0" borderId="10" xfId="0"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3" xfId="0" applyFont="1" applyBorder="1" applyAlignment="1">
      <alignment horizontal="center" wrapText="1"/>
    </xf>
    <xf numFmtId="0" fontId="1" fillId="0" borderId="35" xfId="0" applyFont="1" applyBorder="1" applyAlignment="1">
      <alignment vertical="center" wrapText="1"/>
    </xf>
    <xf numFmtId="49" fontId="9" fillId="0" borderId="10"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7" fillId="0" borderId="5" xfId="0" applyFont="1" applyBorder="1" applyAlignment="1">
      <alignment horizontal="right" wrapText="1"/>
    </xf>
    <xf numFmtId="0" fontId="7" fillId="0" borderId="22" xfId="0" applyFont="1" applyBorder="1" applyAlignment="1">
      <alignment horizontal="center" vertical="center" wrapText="1"/>
    </xf>
    <xf numFmtId="0" fontId="3" fillId="0" borderId="24" xfId="0" applyFont="1" applyBorder="1" applyAlignment="1">
      <alignment horizontal="center" vertical="center" wrapText="1"/>
    </xf>
    <xf numFmtId="49" fontId="3" fillId="0" borderId="2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2" fontId="3" fillId="0" borderId="10" xfId="0" applyNumberFormat="1" applyFont="1" applyBorder="1" applyAlignment="1">
      <alignment vertical="center" wrapText="1"/>
    </xf>
    <xf numFmtId="0" fontId="3" fillId="0" borderId="10" xfId="0" applyFont="1" applyBorder="1" applyAlignment="1">
      <alignment vertical="center" wrapText="1"/>
    </xf>
    <xf numFmtId="0" fontId="3" fillId="0" borderId="24" xfId="0" applyFont="1" applyBorder="1" applyAlignment="1">
      <alignment vertical="center" wrapText="1"/>
    </xf>
    <xf numFmtId="49" fontId="24" fillId="0" borderId="45" xfId="6" applyNumberFormat="1" applyFont="1" applyBorder="1" applyAlignment="1">
      <alignment horizontal="center" vertical="center"/>
    </xf>
    <xf numFmtId="0" fontId="24" fillId="3" borderId="45" xfId="6" applyFont="1" applyFill="1" applyBorder="1" applyAlignment="1">
      <alignment horizontal="left" vertical="center" wrapText="1"/>
    </xf>
    <xf numFmtId="0" fontId="24" fillId="3" borderId="45" xfId="6" applyFont="1" applyFill="1" applyBorder="1" applyAlignment="1">
      <alignment horizontal="center" vertical="center"/>
    </xf>
    <xf numFmtId="0" fontId="26" fillId="0" borderId="45" xfId="6" applyFont="1" applyBorder="1" applyAlignment="1">
      <alignment horizontal="center"/>
    </xf>
    <xf numFmtId="0" fontId="26" fillId="3" borderId="45" xfId="6" applyFont="1" applyFill="1" applyBorder="1" applyAlignment="1">
      <alignment horizontal="left"/>
    </xf>
    <xf numFmtId="4" fontId="24" fillId="3" borderId="45" xfId="6" applyNumberFormat="1" applyFont="1" applyFill="1" applyBorder="1" applyAlignment="1">
      <alignment horizontal="center" vertical="center"/>
    </xf>
    <xf numFmtId="0" fontId="24" fillId="0" borderId="45" xfId="6" applyFont="1" applyBorder="1" applyAlignment="1">
      <alignment horizontal="center" vertical="center"/>
    </xf>
    <xf numFmtId="0" fontId="26" fillId="0" borderId="45" xfId="6" applyFont="1" applyBorder="1" applyAlignment="1">
      <alignment horizontal="left"/>
    </xf>
    <xf numFmtId="0" fontId="24" fillId="3" borderId="45" xfId="6" applyFont="1" applyFill="1" applyBorder="1" applyAlignment="1">
      <alignment horizontal="left"/>
    </xf>
    <xf numFmtId="0" fontId="24" fillId="0" borderId="45" xfId="6" applyFont="1" applyBorder="1" applyAlignment="1">
      <alignment horizontal="center"/>
    </xf>
    <xf numFmtId="0" fontId="24" fillId="0" borderId="45" xfId="6" applyFont="1" applyBorder="1" applyAlignment="1">
      <alignment horizontal="left" vertical="center" wrapText="1"/>
    </xf>
    <xf numFmtId="0" fontId="24" fillId="0" borderId="45" xfId="6" applyFont="1" applyBorder="1" applyAlignment="1">
      <alignment vertical="center"/>
    </xf>
    <xf numFmtId="0" fontId="24" fillId="0" borderId="45" xfId="6" applyFont="1" applyBorder="1" applyAlignment="1">
      <alignment horizontal="left"/>
    </xf>
    <xf numFmtId="0" fontId="26" fillId="0" borderId="45" xfId="6" applyFont="1" applyBorder="1" applyAlignment="1">
      <alignment horizontal="center" vertical="center"/>
    </xf>
    <xf numFmtId="0" fontId="24" fillId="3" borderId="45" xfId="6" applyFont="1" applyFill="1" applyBorder="1" applyAlignment="1">
      <alignment vertical="center" wrapText="1"/>
    </xf>
    <xf numFmtId="0" fontId="24" fillId="3" borderId="45" xfId="6" applyFont="1" applyFill="1" applyBorder="1" applyAlignment="1">
      <alignment vertical="top" wrapText="1"/>
    </xf>
    <xf numFmtId="0" fontId="26" fillId="0" borderId="46" xfId="6" applyFont="1" applyBorder="1" applyAlignment="1">
      <alignment horizontal="left"/>
    </xf>
    <xf numFmtId="0" fontId="26" fillId="0" borderId="47" xfId="6" applyFont="1" applyBorder="1" applyAlignment="1">
      <alignment horizontal="left"/>
    </xf>
    <xf numFmtId="0" fontId="9" fillId="2" borderId="10" xfId="0" applyFont="1" applyFill="1" applyBorder="1" applyAlignment="1">
      <alignment horizontal="center" wrapText="1"/>
    </xf>
    <xf numFmtId="0" fontId="9" fillId="2" borderId="8" xfId="0" applyFont="1" applyFill="1" applyBorder="1" applyAlignment="1">
      <alignment horizontal="center" wrapText="1"/>
    </xf>
    <xf numFmtId="0" fontId="3" fillId="2" borderId="13" xfId="0" applyFont="1" applyFill="1" applyBorder="1" applyAlignment="1">
      <alignment vertical="center" wrapText="1"/>
    </xf>
    <xf numFmtId="0" fontId="24" fillId="3" borderId="45" xfId="6" applyFont="1" applyFill="1" applyBorder="1" applyAlignment="1">
      <alignment horizontal="center"/>
    </xf>
    <xf numFmtId="49" fontId="24" fillId="0" borderId="45" xfId="6" applyNumberFormat="1" applyFont="1" applyBorder="1" applyAlignment="1">
      <alignment vertical="center"/>
    </xf>
    <xf numFmtId="49" fontId="24" fillId="0" borderId="45" xfId="6" applyNumberFormat="1" applyFont="1" applyBorder="1" applyAlignment="1">
      <alignment vertical="center" wrapText="1"/>
    </xf>
    <xf numFmtId="0" fontId="26" fillId="0" borderId="45" xfId="6" applyFont="1" applyBorder="1" applyAlignment="1">
      <alignment horizontal="left" vertical="center" wrapText="1"/>
    </xf>
    <xf numFmtId="0" fontId="9" fillId="2" borderId="13" xfId="0" applyFont="1" applyFill="1" applyBorder="1" applyAlignment="1">
      <alignment horizontal="center" wrapText="1"/>
    </xf>
    <xf numFmtId="43" fontId="3" fillId="2" borderId="14" xfId="0" applyNumberFormat="1" applyFont="1" applyFill="1" applyBorder="1" applyAlignment="1">
      <alignment horizontal="right" wrapText="1"/>
    </xf>
    <xf numFmtId="41" fontId="1" fillId="2" borderId="32" xfId="0" applyNumberFormat="1" applyFont="1" applyFill="1" applyBorder="1" applyAlignment="1">
      <alignment horizontal="right" wrapText="1"/>
    </xf>
    <xf numFmtId="0" fontId="3" fillId="2" borderId="8" xfId="0" applyFont="1" applyFill="1" applyBorder="1" applyAlignment="1">
      <alignment horizontal="center" wrapText="1"/>
    </xf>
    <xf numFmtId="0" fontId="3" fillId="2" borderId="10" xfId="0" applyFont="1" applyFill="1" applyBorder="1" applyAlignment="1">
      <alignment horizontal="center" wrapText="1"/>
    </xf>
    <xf numFmtId="0" fontId="9" fillId="2" borderId="24" xfId="0" applyFont="1" applyFill="1" applyBorder="1" applyAlignment="1">
      <alignment horizontal="center" wrapText="1"/>
    </xf>
    <xf numFmtId="0" fontId="3" fillId="0" borderId="10" xfId="0" applyFont="1" applyBorder="1" applyAlignment="1">
      <alignment horizontal="center" wrapText="1"/>
    </xf>
    <xf numFmtId="3" fontId="3" fillId="0" borderId="10" xfId="0" applyNumberFormat="1" applyFont="1" applyBorder="1" applyAlignment="1">
      <alignment wrapText="1"/>
    </xf>
    <xf numFmtId="3" fontId="24" fillId="3" borderId="45" xfId="6" applyNumberFormat="1" applyFont="1" applyFill="1" applyBorder="1" applyAlignment="1">
      <alignment horizontal="center" vertical="center"/>
    </xf>
    <xf numFmtId="3" fontId="26" fillId="0" borderId="45" xfId="6" applyNumberFormat="1" applyFont="1" applyBorder="1" applyAlignment="1">
      <alignment horizontal="left"/>
    </xf>
    <xf numFmtId="3" fontId="24" fillId="0" borderId="45" xfId="6" applyNumberFormat="1" applyFont="1" applyBorder="1" applyAlignment="1">
      <alignment horizontal="center" vertical="center"/>
    </xf>
    <xf numFmtId="3" fontId="26" fillId="0" borderId="47" xfId="6" applyNumberFormat="1" applyFont="1" applyBorder="1" applyAlignment="1">
      <alignment horizontal="left"/>
    </xf>
    <xf numFmtId="3" fontId="3" fillId="2" borderId="10" xfId="0" applyNumberFormat="1" applyFont="1" applyFill="1" applyBorder="1" applyAlignment="1">
      <alignment horizontal="center" wrapText="1"/>
    </xf>
    <xf numFmtId="3" fontId="3" fillId="2" borderId="8" xfId="0" applyNumberFormat="1" applyFont="1" applyFill="1" applyBorder="1" applyAlignment="1">
      <alignment horizontal="center" wrapText="1"/>
    </xf>
    <xf numFmtId="3" fontId="3" fillId="2" borderId="13" xfId="0" applyNumberFormat="1" applyFont="1" applyFill="1" applyBorder="1" applyAlignment="1">
      <alignment horizontal="center" wrapText="1"/>
    </xf>
    <xf numFmtId="4" fontId="5" fillId="2" borderId="0" xfId="0" applyNumberFormat="1" applyFont="1" applyFill="1" applyAlignment="1">
      <alignment vertical="center" wrapText="1"/>
    </xf>
    <xf numFmtId="4" fontId="1" fillId="2" borderId="16" xfId="0" applyNumberFormat="1" applyFont="1" applyFill="1" applyBorder="1" applyAlignment="1">
      <alignment horizontal="center" vertical="center" wrapText="1"/>
    </xf>
    <xf numFmtId="4" fontId="3" fillId="2" borderId="8" xfId="0" applyNumberFormat="1" applyFont="1" applyFill="1" applyBorder="1" applyAlignment="1">
      <alignment horizontal="right" wrapText="1"/>
    </xf>
    <xf numFmtId="4" fontId="3" fillId="2" borderId="10" xfId="0" applyNumberFormat="1" applyFont="1" applyFill="1" applyBorder="1" applyAlignment="1">
      <alignment horizontal="right" wrapText="1"/>
    </xf>
    <xf numFmtId="4" fontId="3" fillId="2" borderId="13" xfId="0" applyNumberFormat="1" applyFont="1" applyFill="1" applyBorder="1" applyAlignment="1">
      <alignment horizontal="right" wrapText="1"/>
    </xf>
    <xf numFmtId="4" fontId="9" fillId="2" borderId="10" xfId="0" applyNumberFormat="1" applyFont="1" applyFill="1" applyBorder="1" applyAlignment="1">
      <alignment horizontal="right" wrapText="1"/>
    </xf>
    <xf numFmtId="4" fontId="3" fillId="2" borderId="24" xfId="0" applyNumberFormat="1" applyFont="1" applyFill="1" applyBorder="1" applyAlignment="1">
      <alignment horizontal="right" wrapText="1"/>
    </xf>
    <xf numFmtId="4" fontId="3" fillId="0" borderId="10" xfId="0" applyNumberFormat="1" applyFont="1" applyBorder="1" applyAlignment="1">
      <alignment wrapText="1"/>
    </xf>
    <xf numFmtId="4" fontId="24" fillId="3" borderId="0" xfId="6" applyNumberFormat="1" applyFont="1" applyFill="1"/>
    <xf numFmtId="4" fontId="26" fillId="3" borderId="45" xfId="6" applyNumberFormat="1" applyFont="1" applyFill="1" applyBorder="1" applyAlignment="1">
      <alignment horizontal="left"/>
    </xf>
    <xf numFmtId="4" fontId="26" fillId="3" borderId="47" xfId="6" applyNumberFormat="1" applyFont="1" applyFill="1" applyBorder="1" applyAlignment="1">
      <alignment horizontal="left"/>
    </xf>
    <xf numFmtId="4" fontId="7" fillId="2" borderId="5" xfId="0" applyNumberFormat="1" applyFont="1" applyFill="1" applyBorder="1" applyAlignment="1">
      <alignment horizontal="right" wrapText="1"/>
    </xf>
    <xf numFmtId="4" fontId="7" fillId="2" borderId="22" xfId="0" applyNumberFormat="1" applyFont="1" applyFill="1" applyBorder="1" applyAlignment="1">
      <alignment horizontal="right" wrapText="1"/>
    </xf>
    <xf numFmtId="4" fontId="3" fillId="2" borderId="10" xfId="0" applyNumberFormat="1" applyFont="1" applyFill="1" applyBorder="1" applyAlignment="1">
      <alignment horizontal="center" wrapText="1"/>
    </xf>
    <xf numFmtId="4" fontId="3" fillId="2" borderId="8" xfId="0" applyNumberFormat="1" applyFont="1" applyFill="1" applyBorder="1" applyAlignment="1">
      <alignment horizontal="center" wrapText="1"/>
    </xf>
    <xf numFmtId="4" fontId="3" fillId="2" borderId="13" xfId="0" applyNumberFormat="1" applyFont="1" applyFill="1" applyBorder="1" applyAlignment="1">
      <alignment horizontal="center" wrapText="1"/>
    </xf>
    <xf numFmtId="4" fontId="11" fillId="2" borderId="0" xfId="0" applyNumberFormat="1" applyFont="1" applyFill="1" applyAlignment="1">
      <alignment horizontal="center" vertical="center" wrapText="1"/>
    </xf>
    <xf numFmtId="4" fontId="1" fillId="2" borderId="8" xfId="0" applyNumberFormat="1" applyFont="1" applyFill="1" applyBorder="1" applyAlignment="1">
      <alignment horizontal="left" vertical="center" wrapText="1"/>
    </xf>
    <xf numFmtId="4" fontId="1" fillId="2" borderId="10" xfId="0" applyNumberFormat="1" applyFont="1" applyFill="1" applyBorder="1" applyAlignment="1">
      <alignment horizontal="left" vertical="center" wrapText="1"/>
    </xf>
    <xf numFmtId="4" fontId="1" fillId="2" borderId="10" xfId="0" applyNumberFormat="1" applyFont="1" applyFill="1" applyBorder="1" applyAlignment="1">
      <alignment vertical="center" wrapText="1"/>
    </xf>
    <xf numFmtId="4" fontId="1" fillId="2" borderId="24" xfId="0" applyNumberFormat="1" applyFont="1" applyFill="1" applyBorder="1" applyAlignment="1">
      <alignment horizontal="left" vertical="center" wrapText="1"/>
    </xf>
    <xf numFmtId="4" fontId="11" fillId="0" borderId="0" xfId="0" applyNumberFormat="1" applyFont="1" applyAlignment="1">
      <alignment horizontal="center" vertical="center" wrapText="1"/>
    </xf>
    <xf numFmtId="41" fontId="1" fillId="2" borderId="6" xfId="0" applyNumberFormat="1" applyFont="1" applyFill="1" applyBorder="1" applyAlignment="1">
      <alignment horizontal="right" wrapText="1"/>
    </xf>
    <xf numFmtId="1" fontId="3" fillId="2" borderId="31" xfId="0" applyNumberFormat="1" applyFont="1" applyFill="1" applyBorder="1" applyAlignment="1">
      <alignment horizontal="center" vertical="center" wrapText="1"/>
    </xf>
    <xf numFmtId="0" fontId="1" fillId="0" borderId="10" xfId="0" applyFont="1" applyBorder="1" applyAlignment="1">
      <alignment horizontal="center" vertical="center" wrapText="1"/>
    </xf>
    <xf numFmtId="0" fontId="1" fillId="2" borderId="10" xfId="0" applyFont="1" applyFill="1" applyBorder="1" applyAlignment="1">
      <alignment horizontal="center" vertical="center" wrapText="1"/>
    </xf>
    <xf numFmtId="4" fontId="1" fillId="2" borderId="10" xfId="0" applyNumberFormat="1" applyFont="1" applyFill="1" applyBorder="1" applyAlignment="1">
      <alignment horizontal="center" vertical="center" wrapText="1"/>
    </xf>
    <xf numFmtId="3" fontId="1" fillId="2" borderId="10" xfId="0" applyNumberFormat="1" applyFont="1" applyFill="1" applyBorder="1" applyAlignment="1">
      <alignment horizontal="center" vertical="center" wrapText="1"/>
    </xf>
    <xf numFmtId="1" fontId="1" fillId="2" borderId="11" xfId="0" applyNumberFormat="1" applyFont="1" applyFill="1" applyBorder="1" applyAlignment="1">
      <alignment horizontal="center" vertical="center" wrapText="1"/>
    </xf>
    <xf numFmtId="0" fontId="1" fillId="0" borderId="38" xfId="0" applyFont="1" applyBorder="1" applyAlignment="1">
      <alignment horizontal="center" vertical="center" wrapText="1"/>
    </xf>
    <xf numFmtId="4" fontId="3" fillId="2" borderId="49" xfId="0" applyNumberFormat="1" applyFont="1" applyFill="1" applyBorder="1" applyAlignment="1">
      <alignment vertical="center" wrapText="1"/>
    </xf>
    <xf numFmtId="3" fontId="0" fillId="2" borderId="49" xfId="0" applyNumberFormat="1" applyFill="1" applyBorder="1" applyAlignment="1">
      <alignment wrapText="1"/>
    </xf>
    <xf numFmtId="0" fontId="0" fillId="2" borderId="11" xfId="0" applyFill="1" applyBorder="1" applyAlignment="1">
      <alignment wrapText="1"/>
    </xf>
    <xf numFmtId="0" fontId="1" fillId="2" borderId="38" xfId="0" applyFont="1" applyFill="1" applyBorder="1" applyAlignment="1">
      <alignment vertical="center" wrapText="1"/>
    </xf>
    <xf numFmtId="0" fontId="3" fillId="2" borderId="38" xfId="0" applyFont="1" applyFill="1" applyBorder="1" applyAlignment="1">
      <alignment vertical="center" wrapText="1"/>
    </xf>
    <xf numFmtId="0" fontId="6" fillId="2" borderId="15" xfId="0" applyFont="1" applyFill="1" applyBorder="1" applyAlignment="1">
      <alignment horizontal="center" vertical="center" wrapText="1"/>
    </xf>
    <xf numFmtId="0" fontId="6" fillId="0" borderId="16" xfId="0" applyFont="1" applyBorder="1" applyAlignment="1">
      <alignment horizontal="center" vertical="center" wrapText="1"/>
    </xf>
    <xf numFmtId="0" fontId="1" fillId="2" borderId="16" xfId="0" applyFont="1" applyFill="1" applyBorder="1" applyAlignment="1">
      <alignment vertical="center" wrapText="1"/>
    </xf>
    <xf numFmtId="0" fontId="2" fillId="2" borderId="50" xfId="0" applyFont="1" applyFill="1" applyBorder="1" applyAlignment="1">
      <alignment vertical="top" wrapText="1"/>
    </xf>
    <xf numFmtId="4" fontId="2" fillId="2" borderId="16" xfId="0" applyNumberFormat="1" applyFont="1" applyFill="1" applyBorder="1" applyAlignment="1">
      <alignment vertical="top" wrapText="1"/>
    </xf>
    <xf numFmtId="3" fontId="2" fillId="2" borderId="16" xfId="0" applyNumberFormat="1" applyFont="1" applyFill="1" applyBorder="1" applyAlignment="1">
      <alignment vertical="top" wrapText="1"/>
    </xf>
    <xf numFmtId="0" fontId="2" fillId="2" borderId="17" xfId="0" applyFont="1" applyFill="1" applyBorder="1" applyAlignment="1">
      <alignment vertical="top" wrapText="1"/>
    </xf>
    <xf numFmtId="0" fontId="9" fillId="2" borderId="16" xfId="0" applyFont="1" applyFill="1" applyBorder="1" applyAlignment="1">
      <alignment horizontal="right" wrapText="1"/>
    </xf>
    <xf numFmtId="4" fontId="8" fillId="2" borderId="2" xfId="0" applyNumberFormat="1" applyFont="1" applyFill="1" applyBorder="1" applyAlignment="1">
      <alignment horizontal="right" wrapText="1"/>
    </xf>
    <xf numFmtId="41" fontId="3" fillId="2" borderId="3" xfId="0" applyNumberFormat="1" applyFont="1" applyFill="1" applyBorder="1" applyAlignment="1">
      <alignment horizontal="right" vertical="center" wrapText="1"/>
    </xf>
    <xf numFmtId="3" fontId="8" fillId="2" borderId="50" xfId="0" applyNumberFormat="1" applyFont="1" applyFill="1" applyBorder="1" applyAlignment="1">
      <alignment horizontal="right" wrapText="1"/>
    </xf>
    <xf numFmtId="0" fontId="1" fillId="2" borderId="2" xfId="0" applyFont="1" applyFill="1" applyBorder="1" applyAlignment="1">
      <alignment vertical="center" wrapText="1"/>
    </xf>
    <xf numFmtId="0" fontId="8" fillId="0" borderId="50" xfId="0" applyFont="1" applyBorder="1" applyAlignment="1">
      <alignment horizontal="right" wrapText="1"/>
    </xf>
    <xf numFmtId="0" fontId="8" fillId="2" borderId="15" xfId="0" applyFont="1" applyFill="1" applyBorder="1" applyAlignment="1">
      <alignment horizontal="right" wrapText="1"/>
    </xf>
    <xf numFmtId="0" fontId="7" fillId="2" borderId="15" xfId="0" applyFont="1" applyFill="1" applyBorder="1" applyAlignment="1">
      <alignment horizontal="right" wrapText="1"/>
    </xf>
    <xf numFmtId="0" fontId="9" fillId="0" borderId="51" xfId="0" applyFont="1" applyBorder="1" applyAlignment="1">
      <alignment horizontal="right" wrapText="1"/>
    </xf>
    <xf numFmtId="0" fontId="3" fillId="2" borderId="50" xfId="0" applyFont="1" applyFill="1" applyBorder="1" applyAlignment="1">
      <alignment horizontal="right" wrapText="1"/>
    </xf>
    <xf numFmtId="4" fontId="7" fillId="2" borderId="16" xfId="0" applyNumberFormat="1" applyFont="1" applyFill="1" applyBorder="1" applyAlignment="1">
      <alignment horizontal="right" wrapText="1"/>
    </xf>
    <xf numFmtId="3" fontId="7" fillId="2" borderId="16" xfId="0" applyNumberFormat="1" applyFont="1" applyFill="1" applyBorder="1" applyAlignment="1">
      <alignment horizontal="right" wrapText="1"/>
    </xf>
    <xf numFmtId="0" fontId="3" fillId="2" borderId="1" xfId="0" applyFont="1" applyFill="1" applyBorder="1" applyAlignment="1">
      <alignment wrapText="1"/>
    </xf>
    <xf numFmtId="0" fontId="3" fillId="0" borderId="50" xfId="0" applyFont="1" applyBorder="1" applyAlignment="1">
      <alignment wrapText="1"/>
    </xf>
    <xf numFmtId="0" fontId="1" fillId="2" borderId="16" xfId="0" applyFont="1" applyFill="1" applyBorder="1" applyAlignment="1">
      <alignment wrapText="1"/>
    </xf>
    <xf numFmtId="4" fontId="9" fillId="2" borderId="16" xfId="0" applyNumberFormat="1" applyFont="1" applyFill="1" applyBorder="1" applyAlignment="1">
      <alignment vertical="center" wrapText="1"/>
    </xf>
    <xf numFmtId="3" fontId="7" fillId="2" borderId="16" xfId="0" applyNumberFormat="1" applyFont="1" applyFill="1" applyBorder="1" applyAlignment="1">
      <alignment horizontal="right" vertical="center" wrapText="1"/>
    </xf>
    <xf numFmtId="41" fontId="3" fillId="2" borderId="17" xfId="0" applyNumberFormat="1" applyFont="1" applyFill="1" applyBorder="1" applyAlignment="1">
      <alignment horizontal="right" vertical="center" wrapText="1"/>
    </xf>
    <xf numFmtId="1" fontId="6" fillId="0" borderId="8" xfId="0" applyNumberFormat="1" applyFont="1" applyBorder="1" applyAlignment="1">
      <alignment horizontal="center" vertical="center" wrapText="1"/>
    </xf>
    <xf numFmtId="4" fontId="3" fillId="0" borderId="8" xfId="0" applyNumberFormat="1" applyFont="1" applyBorder="1" applyAlignment="1">
      <alignment wrapText="1"/>
    </xf>
    <xf numFmtId="3" fontId="3" fillId="0" borderId="8" xfId="0" applyNumberFormat="1" applyFont="1" applyBorder="1" applyAlignment="1">
      <alignment wrapText="1"/>
    </xf>
    <xf numFmtId="0" fontId="7" fillId="2" borderId="9" xfId="0" applyFont="1" applyFill="1" applyBorder="1" applyAlignment="1">
      <alignment horizontal="left" wrapText="1"/>
    </xf>
    <xf numFmtId="0" fontId="22" fillId="0" borderId="52" xfId="6" applyFont="1" applyBorder="1" applyAlignment="1">
      <alignment horizontal="center"/>
    </xf>
    <xf numFmtId="41" fontId="1" fillId="0" borderId="55" xfId="0" applyNumberFormat="1" applyFont="1" applyBorder="1" applyAlignment="1">
      <alignment horizontal="right" wrapText="1"/>
    </xf>
    <xf numFmtId="0" fontId="9" fillId="2" borderId="16" xfId="0" applyFont="1" applyFill="1" applyBorder="1" applyAlignment="1">
      <alignment horizontal="center" vertical="center" wrapText="1"/>
    </xf>
    <xf numFmtId="4" fontId="3" fillId="2" borderId="10" xfId="0" applyNumberFormat="1" applyFont="1" applyFill="1" applyBorder="1" applyAlignment="1">
      <alignment wrapText="1"/>
    </xf>
    <xf numFmtId="3" fontId="7" fillId="2" borderId="2" xfId="0" applyNumberFormat="1" applyFont="1" applyFill="1" applyBorder="1" applyAlignment="1">
      <alignment horizontal="right" wrapText="1"/>
    </xf>
    <xf numFmtId="41" fontId="1" fillId="2" borderId="54" xfId="0" applyNumberFormat="1" applyFont="1" applyFill="1" applyBorder="1" applyAlignment="1">
      <alignment horizontal="right" vertical="center" wrapText="1"/>
    </xf>
    <xf numFmtId="2" fontId="7" fillId="2" borderId="56" xfId="0" applyNumberFormat="1" applyFont="1" applyFill="1" applyBorder="1" applyAlignment="1">
      <alignment horizontal="center" vertical="center" wrapText="1"/>
    </xf>
    <xf numFmtId="2" fontId="7" fillId="2" borderId="15" xfId="0" applyNumberFormat="1" applyFont="1" applyFill="1" applyBorder="1" applyAlignment="1">
      <alignment horizontal="center" vertical="center" wrapText="1"/>
    </xf>
    <xf numFmtId="0" fontId="7" fillId="0" borderId="16" xfId="0" applyFont="1" applyBorder="1" applyAlignment="1">
      <alignment horizontal="center" vertical="center" wrapText="1"/>
    </xf>
    <xf numFmtId="4" fontId="3" fillId="2" borderId="16" xfId="0" applyNumberFormat="1" applyFont="1" applyFill="1" applyBorder="1" applyAlignment="1">
      <alignment horizontal="right" wrapText="1"/>
    </xf>
    <xf numFmtId="3" fontId="3" fillId="2" borderId="16" xfId="0" applyNumberFormat="1" applyFont="1" applyFill="1" applyBorder="1" applyAlignment="1">
      <alignment horizontal="right" wrapText="1"/>
    </xf>
    <xf numFmtId="0" fontId="7" fillId="0" borderId="8" xfId="0" applyFont="1" applyBorder="1" applyAlignment="1">
      <alignment horizontal="center" vertical="center" wrapText="1"/>
    </xf>
    <xf numFmtId="0" fontId="1" fillId="2" borderId="8" xfId="0" applyFont="1" applyFill="1" applyBorder="1" applyAlignment="1">
      <alignment vertical="center" wrapText="1"/>
    </xf>
    <xf numFmtId="0" fontId="9" fillId="2" borderId="8" xfId="0" applyFont="1" applyFill="1" applyBorder="1" applyAlignment="1">
      <alignment horizontal="center" vertical="center" wrapText="1"/>
    </xf>
    <xf numFmtId="41" fontId="3" fillId="2" borderId="41" xfId="0" applyNumberFormat="1" applyFont="1" applyFill="1" applyBorder="1" applyAlignment="1">
      <alignment horizontal="right" wrapText="1"/>
    </xf>
    <xf numFmtId="0" fontId="0" fillId="0" borderId="31" xfId="0" applyBorder="1"/>
    <xf numFmtId="0" fontId="18" fillId="0" borderId="31" xfId="0" applyFont="1" applyBorder="1"/>
    <xf numFmtId="0" fontId="26" fillId="0" borderId="57" xfId="6" applyFont="1" applyBorder="1" applyAlignment="1">
      <alignment horizontal="left"/>
    </xf>
    <xf numFmtId="3" fontId="26" fillId="0" borderId="58" xfId="6" applyNumberFormat="1" applyFont="1" applyBorder="1" applyAlignment="1">
      <alignment horizontal="left"/>
    </xf>
    <xf numFmtId="3" fontId="24" fillId="0" borderId="58" xfId="6" applyNumberFormat="1" applyFont="1" applyBorder="1" applyAlignment="1">
      <alignment horizontal="center" vertical="center"/>
    </xf>
    <xf numFmtId="4" fontId="24" fillId="3" borderId="58" xfId="6" applyNumberFormat="1" applyFont="1" applyFill="1" applyBorder="1" applyAlignment="1">
      <alignment horizontal="center" vertical="center"/>
    </xf>
    <xf numFmtId="0" fontId="26" fillId="3" borderId="58" xfId="6" applyFont="1" applyFill="1" applyBorder="1" applyAlignment="1">
      <alignment horizontal="left"/>
    </xf>
    <xf numFmtId="4" fontId="24" fillId="3" borderId="59" xfId="6" applyNumberFormat="1" applyFont="1" applyFill="1" applyBorder="1" applyAlignment="1">
      <alignment horizontal="right" vertical="center"/>
    </xf>
    <xf numFmtId="0" fontId="9" fillId="2" borderId="15" xfId="0" applyFont="1" applyFill="1" applyBorder="1" applyAlignment="1">
      <alignment horizontal="center" vertical="center" wrapText="1"/>
    </xf>
    <xf numFmtId="0" fontId="25" fillId="0" borderId="31" xfId="0" applyFont="1" applyBorder="1" applyAlignment="1">
      <alignment horizontal="center" vertical="center"/>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xf numFmtId="0" fontId="3" fillId="0" borderId="12" xfId="0" applyFont="1" applyBorder="1" applyAlignment="1">
      <alignment horizontal="center" vertical="center" wrapText="1"/>
    </xf>
    <xf numFmtId="0" fontId="1" fillId="2" borderId="28" xfId="0" applyFont="1" applyFill="1" applyBorder="1" applyAlignment="1">
      <alignment horizontal="center" vertical="center" wrapText="1"/>
    </xf>
    <xf numFmtId="0" fontId="5" fillId="2" borderId="31" xfId="0" applyFont="1" applyFill="1" applyBorder="1" applyAlignment="1">
      <alignment vertical="center" wrapText="1"/>
    </xf>
    <xf numFmtId="0" fontId="24" fillId="3" borderId="45" xfId="6" applyFont="1" applyFill="1" applyBorder="1" applyAlignment="1">
      <alignment horizontal="center" wrapText="1"/>
    </xf>
    <xf numFmtId="0" fontId="24" fillId="0" borderId="45" xfId="6" applyFont="1" applyBorder="1" applyAlignment="1">
      <alignment horizontal="center" wrapText="1"/>
    </xf>
    <xf numFmtId="0" fontId="24" fillId="0" borderId="48" xfId="6" applyFont="1" applyBorder="1" applyAlignment="1">
      <alignment horizontal="center"/>
    </xf>
    <xf numFmtId="37" fontId="12" fillId="0" borderId="0" xfId="0" applyNumberFormat="1" applyFont="1"/>
    <xf numFmtId="41" fontId="4" fillId="0" borderId="8" xfId="0" applyNumberFormat="1" applyFont="1" applyBorder="1" applyAlignment="1">
      <alignment horizontal="center"/>
    </xf>
    <xf numFmtId="41" fontId="4" fillId="0" borderId="26" xfId="0" applyNumberFormat="1" applyFont="1" applyBorder="1" applyAlignment="1">
      <alignment horizontal="center"/>
    </xf>
    <xf numFmtId="0" fontId="1" fillId="2" borderId="5" xfId="0" applyFont="1" applyFill="1" applyBorder="1" applyAlignment="1">
      <alignment horizontal="right" vertical="center" wrapText="1"/>
    </xf>
    <xf numFmtId="0" fontId="1" fillId="2" borderId="34" xfId="0" applyFont="1" applyFill="1" applyBorder="1" applyAlignment="1">
      <alignment horizontal="right" vertical="center" wrapText="1"/>
    </xf>
    <xf numFmtId="2" fontId="19" fillId="0" borderId="33" xfId="0" applyNumberFormat="1" applyFont="1" applyBorder="1" applyAlignment="1">
      <alignment horizontal="left"/>
    </xf>
    <xf numFmtId="2" fontId="19" fillId="0" borderId="5" xfId="0" applyNumberFormat="1" applyFont="1" applyBorder="1" applyAlignment="1">
      <alignment horizontal="left"/>
    </xf>
    <xf numFmtId="2" fontId="19" fillId="0" borderId="34" xfId="0" applyNumberFormat="1" applyFont="1" applyBorder="1" applyAlignment="1">
      <alignment horizontal="left"/>
    </xf>
    <xf numFmtId="0" fontId="1" fillId="2" borderId="4" xfId="0" applyFont="1" applyFill="1" applyBorder="1" applyAlignment="1">
      <alignment horizontal="right" wrapText="1"/>
    </xf>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2" fontId="1" fillId="2" borderId="4" xfId="0" applyNumberFormat="1" applyFont="1" applyFill="1" applyBorder="1" applyAlignment="1">
      <alignment horizontal="right" wrapText="1"/>
    </xf>
    <xf numFmtId="2" fontId="1" fillId="2" borderId="5" xfId="0" applyNumberFormat="1" applyFont="1" applyFill="1" applyBorder="1" applyAlignment="1">
      <alignment horizontal="right" wrapText="1"/>
    </xf>
    <xf numFmtId="2" fontId="1" fillId="2" borderId="34" xfId="0" applyNumberFormat="1" applyFont="1" applyFill="1" applyBorder="1" applyAlignment="1">
      <alignment horizontal="right" wrapText="1"/>
    </xf>
    <xf numFmtId="2" fontId="7" fillId="2" borderId="19" xfId="0" applyNumberFormat="1" applyFont="1" applyFill="1" applyBorder="1" applyAlignment="1">
      <alignment horizontal="left" vertical="top" wrapText="1"/>
    </xf>
    <xf numFmtId="49" fontId="7" fillId="0" borderId="53" xfId="0" applyNumberFormat="1" applyFont="1" applyBorder="1" applyAlignment="1">
      <alignment horizontal="left" vertical="top" wrapText="1"/>
    </xf>
    <xf numFmtId="49" fontId="7" fillId="0" borderId="22" xfId="0" applyNumberFormat="1" applyFont="1" applyBorder="1" applyAlignment="1">
      <alignment horizontal="left" vertical="top" wrapText="1"/>
    </xf>
    <xf numFmtId="49" fontId="7" fillId="0" borderId="54" xfId="0" applyNumberFormat="1" applyFont="1" applyBorder="1" applyAlignment="1">
      <alignment horizontal="left" vertical="top" wrapText="1"/>
    </xf>
    <xf numFmtId="0" fontId="22" fillId="0" borderId="52" xfId="6" applyFont="1" applyBorder="1" applyAlignment="1">
      <alignment horizontal="left"/>
    </xf>
    <xf numFmtId="0" fontId="22" fillId="0" borderId="60" xfId="6" applyFont="1" applyBorder="1" applyAlignment="1">
      <alignment horizontal="left"/>
    </xf>
    <xf numFmtId="0" fontId="26" fillId="3" borderId="45" xfId="6" applyFont="1" applyFill="1" applyBorder="1" applyAlignment="1">
      <alignment horizontal="right"/>
    </xf>
    <xf numFmtId="0" fontId="26" fillId="3" borderId="45" xfId="6" applyFont="1" applyFill="1" applyBorder="1" applyAlignment="1">
      <alignment horizontal="left"/>
    </xf>
    <xf numFmtId="0" fontId="26" fillId="3" borderId="58" xfId="6" applyFont="1" applyFill="1" applyBorder="1" applyAlignment="1">
      <alignment horizontal="left"/>
    </xf>
    <xf numFmtId="0" fontId="1" fillId="2" borderId="6" xfId="0" applyFont="1" applyFill="1" applyBorder="1" applyAlignment="1">
      <alignment horizontal="right" vertical="center" wrapText="1"/>
    </xf>
    <xf numFmtId="0" fontId="1" fillId="2" borderId="37" xfId="0" applyFont="1" applyFill="1" applyBorder="1" applyAlignment="1">
      <alignment horizontal="left" vertical="top" wrapText="1"/>
    </xf>
    <xf numFmtId="0" fontId="1" fillId="2" borderId="40" xfId="0" applyFont="1" applyFill="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0" xfId="0" applyFont="1" applyBorder="1" applyAlignment="1">
      <alignment horizontal="left" vertical="center" wrapText="1"/>
    </xf>
    <xf numFmtId="0" fontId="3" fillId="0" borderId="38" xfId="0" applyFont="1" applyBorder="1" applyAlignment="1">
      <alignment horizontal="left" vertical="top" wrapText="1"/>
    </xf>
    <xf numFmtId="0" fontId="3" fillId="0" borderId="37" xfId="0" applyFont="1" applyBorder="1" applyAlignment="1">
      <alignment horizontal="left" vertical="top" wrapText="1"/>
    </xf>
    <xf numFmtId="0" fontId="3" fillId="0" borderId="40"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41" fontId="7" fillId="2" borderId="6" xfId="0" applyNumberFormat="1" applyFont="1" applyFill="1" applyBorder="1" applyAlignment="1">
      <alignment horizontal="left" vertical="top"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1" fontId="1" fillId="2" borderId="6" xfId="0" applyNumberFormat="1" applyFont="1" applyFill="1" applyBorder="1" applyAlignment="1">
      <alignment horizontal="center" vertical="center" wrapText="1"/>
    </xf>
    <xf numFmtId="0" fontId="7" fillId="2" borderId="4"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3" fillId="0" borderId="41" xfId="0" applyFont="1" applyBorder="1" applyAlignment="1">
      <alignment horizontal="left" vertical="top" wrapText="1"/>
    </xf>
    <xf numFmtId="0" fontId="3" fillId="0" borderId="42" xfId="0" applyFont="1" applyBorder="1" applyAlignment="1">
      <alignment vertical="top"/>
    </xf>
    <xf numFmtId="0" fontId="3" fillId="0" borderId="43" xfId="0" applyFont="1" applyBorder="1" applyAlignment="1">
      <alignment vertical="top"/>
    </xf>
    <xf numFmtId="0" fontId="26" fillId="3" borderId="45" xfId="6" applyFont="1" applyFill="1" applyBorder="1" applyAlignment="1">
      <alignment horizontal="left" vertical="center"/>
    </xf>
    <xf numFmtId="0" fontId="26" fillId="3" borderId="58" xfId="6" applyFont="1" applyFill="1" applyBorder="1" applyAlignment="1">
      <alignment horizontal="left" vertical="center"/>
    </xf>
    <xf numFmtId="0" fontId="26" fillId="0" borderId="45" xfId="6" applyFont="1" applyBorder="1" applyAlignment="1">
      <alignment horizontal="right" vertical="center"/>
    </xf>
    <xf numFmtId="0" fontId="26" fillId="0" borderId="45" xfId="6" applyFont="1" applyBorder="1" applyAlignment="1">
      <alignment horizontal="right"/>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30" xfId="0" applyFont="1" applyBorder="1" applyAlignment="1">
      <alignment horizontal="left" vertical="top" wrapText="1"/>
    </xf>
    <xf numFmtId="2" fontId="7" fillId="0" borderId="21" xfId="0" applyNumberFormat="1" applyFont="1" applyBorder="1" applyAlignment="1">
      <alignment horizontal="center" vertical="center"/>
    </xf>
    <xf numFmtId="2" fontId="7" fillId="0" borderId="29" xfId="0" applyNumberFormat="1" applyFont="1" applyBorder="1" applyAlignment="1">
      <alignment horizontal="center" vertical="center"/>
    </xf>
    <xf numFmtId="2" fontId="7" fillId="0" borderId="27" xfId="0" applyNumberFormat="1" applyFont="1" applyBorder="1" applyAlignment="1">
      <alignment horizontal="center" vertical="center"/>
    </xf>
    <xf numFmtId="2" fontId="20" fillId="0" borderId="18" xfId="0" applyNumberFormat="1" applyFont="1" applyBorder="1" applyAlignment="1">
      <alignment horizontal="left" vertical="top" wrapText="1"/>
    </xf>
    <xf numFmtId="2" fontId="4" fillId="0" borderId="19" xfId="0" applyNumberFormat="1" applyFont="1" applyBorder="1" applyAlignment="1">
      <alignment horizontal="left" vertical="top" wrapText="1"/>
    </xf>
    <xf numFmtId="0" fontId="4" fillId="0" borderId="7" xfId="0" applyFont="1" applyBorder="1" applyAlignment="1">
      <alignment horizontal="left" wrapText="1"/>
    </xf>
    <xf numFmtId="0" fontId="4" fillId="0" borderId="8" xfId="0" applyFont="1" applyBorder="1" applyAlignment="1">
      <alignment horizontal="left" wrapText="1"/>
    </xf>
    <xf numFmtId="41" fontId="26" fillId="0" borderId="58" xfId="6" applyNumberFormat="1" applyFont="1" applyBorder="1" applyAlignment="1">
      <alignment horizontal="right"/>
    </xf>
    <xf numFmtId="41" fontId="26" fillId="0" borderId="55" xfId="6" applyNumberFormat="1" applyFont="1" applyBorder="1" applyAlignment="1">
      <alignment horizontal="right"/>
    </xf>
    <xf numFmtId="41" fontId="26" fillId="0" borderId="55" xfId="6" applyNumberFormat="1" applyFont="1" applyBorder="1" applyAlignment="1">
      <alignment horizontal="right" vertical="center"/>
    </xf>
    <xf numFmtId="41" fontId="26" fillId="0" borderId="46" xfId="6" applyNumberFormat="1" applyFont="1" applyBorder="1" applyAlignment="1">
      <alignment horizontal="right"/>
    </xf>
  </cellXfs>
  <cellStyles count="8">
    <cellStyle name="Comma 4" xfId="1" xr:uid="{C8044790-E1D4-4FAB-B19B-D0FC1296A95C}"/>
    <cellStyle name="Normal" xfId="0" builtinId="0"/>
    <cellStyle name="Normal 12" xfId="5" xr:uid="{750AB68C-9AFA-4A6A-BA54-5C3B17F88B0E}"/>
    <cellStyle name="Normal 2" xfId="2" xr:uid="{B0F8F3B6-721A-46A2-BFC1-40B44E7D5BBC}"/>
    <cellStyle name="Normal 2 2" xfId="3" xr:uid="{8293B5A2-BBED-424B-9383-7CC8BFBA9654}"/>
    <cellStyle name="Normal 4" xfId="4" xr:uid="{0267DBB3-7437-4E64-BF46-0CF88B735524}"/>
    <cellStyle name="Normal 4 2" xfId="7" xr:uid="{861F5AA8-DE09-4670-8917-4D0130DD2CB0}"/>
    <cellStyle name="Normal 5" xfId="6" xr:uid="{EA507E99-FB7F-4F81-B060-989211DA5A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TV8/AppData/Local/Microsoft/Windows/INetCache/Content.Outlook/FGQH7YC4/T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TV8\AppData\Local\Microsoft\Windows\INetCache\Content.Outlook\FGQH7YC4\T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za"/>
      <sheetName val="Т2"/>
    </sheetNames>
    <sheetDataSet>
      <sheetData sheetId="0">
        <row r="1">
          <cell r="B1" t="str">
            <v>Оштина</v>
          </cell>
          <cell r="C1" t="str">
            <v>Municipality</v>
          </cell>
          <cell r="D1" t="str">
            <v>Код на Општина</v>
          </cell>
        </row>
        <row r="2">
          <cell r="B2" t="str">
            <v>Арачиново</v>
          </cell>
          <cell r="C2" t="str">
            <v>Arachinovo</v>
          </cell>
          <cell r="D2" t="str">
            <v>101</v>
          </cell>
        </row>
        <row r="3">
          <cell r="B3" t="str">
            <v>Берово</v>
          </cell>
          <cell r="C3" t="str">
            <v>Berovo</v>
          </cell>
          <cell r="D3" t="str">
            <v>102</v>
          </cell>
        </row>
        <row r="4">
          <cell r="B4" t="str">
            <v>Битола</v>
          </cell>
          <cell r="C4" t="str">
            <v>Bitola</v>
          </cell>
          <cell r="D4" t="str">
            <v>103</v>
          </cell>
        </row>
        <row r="5">
          <cell r="B5" t="str">
            <v>Богданци</v>
          </cell>
          <cell r="C5" t="str">
            <v>Bogdanci</v>
          </cell>
          <cell r="D5" t="str">
            <v>104</v>
          </cell>
        </row>
        <row r="6">
          <cell r="B6" t="str">
            <v>Боговиње</v>
          </cell>
          <cell r="C6" t="str">
            <v>Bogovinje</v>
          </cell>
          <cell r="D6" t="str">
            <v>105</v>
          </cell>
        </row>
        <row r="7">
          <cell r="B7" t="str">
            <v xml:space="preserve">Босилово </v>
          </cell>
          <cell r="C7" t="str">
            <v>Bosilovo</v>
          </cell>
          <cell r="D7" t="str">
            <v>106</v>
          </cell>
        </row>
        <row r="8">
          <cell r="B8" t="str">
            <v>Брвеница</v>
          </cell>
          <cell r="C8" t="str">
            <v>Brvenica</v>
          </cell>
          <cell r="D8" t="str">
            <v>107</v>
          </cell>
        </row>
        <row r="9">
          <cell r="B9" t="str">
            <v>Валандово</v>
          </cell>
          <cell r="C9" t="str">
            <v>Valandovo</v>
          </cell>
          <cell r="D9" t="str">
            <v>108</v>
          </cell>
        </row>
        <row r="10">
          <cell r="B10" t="str">
            <v>Василево</v>
          </cell>
          <cell r="C10" t="str">
            <v>Vasilevo</v>
          </cell>
          <cell r="D10" t="str">
            <v>109</v>
          </cell>
        </row>
        <row r="11">
          <cell r="B11" t="str">
            <v xml:space="preserve">Вевчани </v>
          </cell>
          <cell r="C11" t="str">
            <v>Vevchani</v>
          </cell>
          <cell r="D11" t="str">
            <v>110</v>
          </cell>
        </row>
        <row r="12">
          <cell r="B12" t="str">
            <v>Велес</v>
          </cell>
          <cell r="C12" t="str">
            <v>Veles</v>
          </cell>
          <cell r="D12" t="str">
            <v>111</v>
          </cell>
        </row>
        <row r="13">
          <cell r="B13" t="str">
            <v xml:space="preserve">Виница </v>
          </cell>
          <cell r="C13" t="str">
            <v>Vinica</v>
          </cell>
          <cell r="D13" t="str">
            <v>112</v>
          </cell>
        </row>
        <row r="14">
          <cell r="B14" t="str">
            <v>Врапчиште</v>
          </cell>
          <cell r="C14" t="str">
            <v>Vrapchiste</v>
          </cell>
          <cell r="D14" t="str">
            <v>114</v>
          </cell>
        </row>
        <row r="15">
          <cell r="B15" t="str">
            <v xml:space="preserve">Гевгелија </v>
          </cell>
          <cell r="C15" t="str">
            <v>Gevgelija</v>
          </cell>
          <cell r="D15" t="str">
            <v>115</v>
          </cell>
        </row>
        <row r="16">
          <cell r="B16" t="str">
            <v>Гостивар</v>
          </cell>
          <cell r="C16" t="str">
            <v>Gostivar</v>
          </cell>
          <cell r="D16" t="str">
            <v>116</v>
          </cell>
        </row>
        <row r="17">
          <cell r="B17" t="str">
            <v>Градско</v>
          </cell>
          <cell r="C17" t="str">
            <v>Gradsko</v>
          </cell>
          <cell r="D17" t="str">
            <v>117</v>
          </cell>
        </row>
        <row r="18">
          <cell r="B18" t="str">
            <v>Дебар</v>
          </cell>
          <cell r="C18" t="str">
            <v>Debar</v>
          </cell>
          <cell r="D18" t="str">
            <v>118</v>
          </cell>
        </row>
        <row r="19">
          <cell r="B19" t="str">
            <v xml:space="preserve">Дебарца </v>
          </cell>
          <cell r="C19" t="str">
            <v>Debarca</v>
          </cell>
          <cell r="D19" t="str">
            <v>119</v>
          </cell>
        </row>
        <row r="20">
          <cell r="B20" t="str">
            <v>Делчево</v>
          </cell>
          <cell r="C20" t="str">
            <v>Delchevo</v>
          </cell>
          <cell r="D20" t="str">
            <v>120</v>
          </cell>
        </row>
        <row r="21">
          <cell r="B21" t="str">
            <v>Демир Капија</v>
          </cell>
          <cell r="C21" t="str">
            <v>Demir Kapija</v>
          </cell>
          <cell r="D21" t="str">
            <v>121</v>
          </cell>
        </row>
        <row r="22">
          <cell r="B22" t="str">
            <v>Демир Хисар</v>
          </cell>
          <cell r="C22" t="str">
            <v>Demir Hisar</v>
          </cell>
          <cell r="D22" t="str">
            <v>122</v>
          </cell>
        </row>
        <row r="23">
          <cell r="B23" t="str">
            <v>Дојран</v>
          </cell>
          <cell r="C23" t="str">
            <v>Dojran</v>
          </cell>
          <cell r="D23" t="str">
            <v>123</v>
          </cell>
        </row>
        <row r="24">
          <cell r="B24" t="str">
            <v>Долнени</v>
          </cell>
          <cell r="C24" t="str">
            <v>Dolneni</v>
          </cell>
          <cell r="D24" t="str">
            <v>124</v>
          </cell>
        </row>
        <row r="25">
          <cell r="B25" t="str">
            <v>Желино</v>
          </cell>
          <cell r="C25" t="str">
            <v>Zelino</v>
          </cell>
          <cell r="D25" t="str">
            <v>126</v>
          </cell>
        </row>
        <row r="26">
          <cell r="B26" t="str">
            <v>Зелениково</v>
          </cell>
          <cell r="C26" t="str">
            <v>Zelenikovo</v>
          </cell>
          <cell r="D26" t="str">
            <v>128</v>
          </cell>
        </row>
        <row r="27">
          <cell r="B27" t="str">
            <v>Зрновци</v>
          </cell>
          <cell r="C27" t="str">
            <v>Zrnovci</v>
          </cell>
          <cell r="D27" t="str">
            <v>129</v>
          </cell>
        </row>
        <row r="28">
          <cell r="B28" t="str">
            <v xml:space="preserve">Илинден </v>
          </cell>
          <cell r="C28" t="str">
            <v>Ilinden</v>
          </cell>
          <cell r="D28" t="str">
            <v>130</v>
          </cell>
        </row>
        <row r="29">
          <cell r="B29" t="str">
            <v>Јагуновце</v>
          </cell>
          <cell r="C29" t="str">
            <v>Jagunovce</v>
          </cell>
          <cell r="D29" t="str">
            <v>131</v>
          </cell>
        </row>
        <row r="30">
          <cell r="B30" t="str">
            <v>Кавадарци</v>
          </cell>
          <cell r="C30" t="str">
            <v>Kavadarci</v>
          </cell>
          <cell r="D30" t="str">
            <v>132</v>
          </cell>
        </row>
        <row r="31">
          <cell r="B31" t="str">
            <v>Карабинци</v>
          </cell>
          <cell r="C31" t="str">
            <v>Karbinci</v>
          </cell>
          <cell r="D31" t="str">
            <v>133</v>
          </cell>
        </row>
        <row r="32">
          <cell r="B32" t="str">
            <v>Кичево</v>
          </cell>
          <cell r="C32" t="str">
            <v>Kichevo</v>
          </cell>
          <cell r="D32" t="str">
            <v>134</v>
          </cell>
        </row>
        <row r="33">
          <cell r="B33" t="str">
            <v>Конче</v>
          </cell>
          <cell r="C33" t="str">
            <v>Konche</v>
          </cell>
          <cell r="D33" t="str">
            <v>135</v>
          </cell>
        </row>
        <row r="34">
          <cell r="B34" t="str">
            <v>Кочани</v>
          </cell>
          <cell r="C34" t="str">
            <v>Kochani</v>
          </cell>
          <cell r="D34" t="str">
            <v>136</v>
          </cell>
        </row>
        <row r="35">
          <cell r="B35" t="str">
            <v>Кратово</v>
          </cell>
          <cell r="C35" t="str">
            <v>Kratovo</v>
          </cell>
          <cell r="D35" t="str">
            <v>137</v>
          </cell>
        </row>
        <row r="36">
          <cell r="B36" t="str">
            <v>Крива Паланка</v>
          </cell>
          <cell r="C36" t="str">
            <v>Kriva Palanka</v>
          </cell>
          <cell r="D36" t="str">
            <v>138</v>
          </cell>
        </row>
        <row r="37">
          <cell r="B37" t="str">
            <v>Кривогаштани</v>
          </cell>
          <cell r="C37" t="str">
            <v>Krivogashtani</v>
          </cell>
          <cell r="D37" t="str">
            <v>139</v>
          </cell>
        </row>
        <row r="38">
          <cell r="B38" t="str">
            <v>Крушево</v>
          </cell>
          <cell r="C38" t="str">
            <v>Krushevo</v>
          </cell>
          <cell r="D38" t="str">
            <v>140</v>
          </cell>
        </row>
        <row r="39">
          <cell r="B39" t="str">
            <v>Куманово</v>
          </cell>
          <cell r="C39" t="str">
            <v>Kumanovo</v>
          </cell>
          <cell r="D39" t="str">
            <v>141</v>
          </cell>
        </row>
        <row r="40">
          <cell r="B40" t="str">
            <v>Липково</v>
          </cell>
          <cell r="C40" t="str">
            <v>Lipkovo</v>
          </cell>
          <cell r="D40" t="str">
            <v>142</v>
          </cell>
        </row>
        <row r="41">
          <cell r="B41" t="str">
            <v>Лозово</v>
          </cell>
          <cell r="C41" t="str">
            <v>Lozovo</v>
          </cell>
          <cell r="D41" t="str">
            <v>143</v>
          </cell>
        </row>
        <row r="42">
          <cell r="B42" t="str">
            <v>Маврово и Ростуша</v>
          </cell>
          <cell r="C42" t="str">
            <v>Mavrovo I Rostusha</v>
          </cell>
          <cell r="D42" t="str">
            <v>144</v>
          </cell>
        </row>
        <row r="43">
          <cell r="B43" t="str">
            <v xml:space="preserve">Македонски Брод </v>
          </cell>
          <cell r="C43" t="str">
            <v>Makedonski Brod</v>
          </cell>
          <cell r="D43" t="str">
            <v>145</v>
          </cell>
        </row>
        <row r="44">
          <cell r="B44" t="str">
            <v>Македонска Каменица</v>
          </cell>
          <cell r="C44" t="str">
            <v>Makedonska Kamenica</v>
          </cell>
          <cell r="D44" t="str">
            <v>146</v>
          </cell>
        </row>
        <row r="45">
          <cell r="B45" t="str">
            <v>Могила</v>
          </cell>
          <cell r="C45" t="str">
            <v>Mogila</v>
          </cell>
          <cell r="D45" t="str">
            <v>147</v>
          </cell>
        </row>
        <row r="46">
          <cell r="B46" t="str">
            <v>Неготино</v>
          </cell>
          <cell r="C46" t="str">
            <v>Negotino</v>
          </cell>
          <cell r="D46" t="str">
            <v>148</v>
          </cell>
        </row>
        <row r="47">
          <cell r="B47" t="str">
            <v>Новаци</v>
          </cell>
          <cell r="C47" t="str">
            <v>Novaci</v>
          </cell>
          <cell r="D47" t="str">
            <v>149</v>
          </cell>
        </row>
        <row r="48">
          <cell r="B48" t="str">
            <v>Ново Село</v>
          </cell>
          <cell r="C48" t="str">
            <v>Novo Selo</v>
          </cell>
          <cell r="D48" t="str">
            <v>150</v>
          </cell>
        </row>
        <row r="49">
          <cell r="B49" t="str">
            <v>Охрид</v>
          </cell>
          <cell r="C49" t="str">
            <v>Ohrid</v>
          </cell>
          <cell r="D49" t="str">
            <v>152</v>
          </cell>
        </row>
        <row r="50">
          <cell r="B50" t="str">
            <v>Петровец</v>
          </cell>
          <cell r="C50" t="str">
            <v>Petrovec</v>
          </cell>
          <cell r="D50" t="str">
            <v>153</v>
          </cell>
        </row>
        <row r="51">
          <cell r="B51" t="str">
            <v>Пехчево</v>
          </cell>
          <cell r="C51" t="str">
            <v>Pehchevo</v>
          </cell>
          <cell r="D51" t="str">
            <v>154</v>
          </cell>
        </row>
        <row r="52">
          <cell r="B52" t="str">
            <v>Пласница</v>
          </cell>
          <cell r="C52" t="str">
            <v>Plasnica</v>
          </cell>
          <cell r="D52" t="str">
            <v>155</v>
          </cell>
        </row>
        <row r="53">
          <cell r="B53" t="str">
            <v>Прилеп</v>
          </cell>
          <cell r="C53" t="str">
            <v>Prilep</v>
          </cell>
          <cell r="D53" t="str">
            <v>156</v>
          </cell>
        </row>
        <row r="54">
          <cell r="B54" t="str">
            <v>Пробиштип</v>
          </cell>
          <cell r="C54" t="str">
            <v>Probishtip</v>
          </cell>
          <cell r="D54" t="str">
            <v>157</v>
          </cell>
        </row>
        <row r="55">
          <cell r="B55" t="str">
            <v>Радовиш</v>
          </cell>
          <cell r="C55" t="str">
            <v>Radovish</v>
          </cell>
          <cell r="D55" t="str">
            <v>158</v>
          </cell>
        </row>
        <row r="56">
          <cell r="B56" t="str">
            <v>Ранковце</v>
          </cell>
          <cell r="C56" t="str">
            <v>Rankovce</v>
          </cell>
          <cell r="D56" t="str">
            <v>159</v>
          </cell>
        </row>
        <row r="57">
          <cell r="B57" t="str">
            <v>Ресен</v>
          </cell>
          <cell r="C57" t="str">
            <v>Resen</v>
          </cell>
          <cell r="D57" t="str">
            <v>160</v>
          </cell>
        </row>
        <row r="58">
          <cell r="B58" t="str">
            <v>Росоман</v>
          </cell>
          <cell r="C58" t="str">
            <v>Rosoman</v>
          </cell>
          <cell r="D58" t="str">
            <v>161</v>
          </cell>
        </row>
        <row r="59">
          <cell r="B59" t="str">
            <v>Старо Нагоричане</v>
          </cell>
          <cell r="C59" t="str">
            <v>Staro Nagorichane</v>
          </cell>
          <cell r="D59" t="str">
            <v>162</v>
          </cell>
        </row>
        <row r="60">
          <cell r="B60" t="str">
            <v>Свети Николе</v>
          </cell>
          <cell r="C60" t="str">
            <v>Sveti Nikole</v>
          </cell>
          <cell r="D60" t="str">
            <v>163</v>
          </cell>
        </row>
        <row r="61">
          <cell r="B61" t="str">
            <v>Сопиште</v>
          </cell>
          <cell r="C61" t="str">
            <v>Sopishte</v>
          </cell>
          <cell r="D61" t="str">
            <v>164</v>
          </cell>
        </row>
        <row r="62">
          <cell r="B62" t="str">
            <v>Струга</v>
          </cell>
          <cell r="C62" t="str">
            <v xml:space="preserve">Struga </v>
          </cell>
          <cell r="D62" t="str">
            <v>165</v>
          </cell>
        </row>
        <row r="63">
          <cell r="B63" t="str">
            <v xml:space="preserve">Струмица </v>
          </cell>
          <cell r="C63" t="str">
            <v xml:space="preserve">Strumica </v>
          </cell>
          <cell r="D63" t="str">
            <v>166</v>
          </cell>
        </row>
        <row r="64">
          <cell r="B64" t="str">
            <v>Студеничани</v>
          </cell>
          <cell r="C64" t="str">
            <v>Studenichani</v>
          </cell>
          <cell r="D64" t="str">
            <v>167</v>
          </cell>
        </row>
        <row r="65">
          <cell r="B65" t="str">
            <v xml:space="preserve">Теарце </v>
          </cell>
          <cell r="C65" t="str">
            <v>Tearce</v>
          </cell>
          <cell r="D65" t="str">
            <v>168</v>
          </cell>
        </row>
        <row r="66">
          <cell r="B66" t="str">
            <v>Тетово</v>
          </cell>
          <cell r="C66" t="str">
            <v>Tetovo</v>
          </cell>
          <cell r="D66" t="str">
            <v>169</v>
          </cell>
        </row>
        <row r="67">
          <cell r="B67" t="str">
            <v>Центар Жупа</v>
          </cell>
          <cell r="C67" t="str">
            <v>Centar Zhupa</v>
          </cell>
          <cell r="D67" t="str">
            <v>170</v>
          </cell>
        </row>
        <row r="68">
          <cell r="B68" t="str">
            <v>Чашка</v>
          </cell>
          <cell r="C68" t="str">
            <v>Chashka</v>
          </cell>
          <cell r="D68" t="str">
            <v>171</v>
          </cell>
        </row>
        <row r="69">
          <cell r="B69" t="str">
            <v>Чешиново и Облешево</v>
          </cell>
          <cell r="C69" t="str">
            <v>Cheshinovo I Obleshevo</v>
          </cell>
          <cell r="D69" t="str">
            <v>172</v>
          </cell>
        </row>
        <row r="70">
          <cell r="B70" t="str">
            <v>Чучер Сандево</v>
          </cell>
          <cell r="C70" t="str">
            <v>Chucher Sandevo</v>
          </cell>
          <cell r="D70" t="str">
            <v>173</v>
          </cell>
        </row>
        <row r="71">
          <cell r="B71" t="str">
            <v>Штип</v>
          </cell>
          <cell r="C71" t="str">
            <v>Shtip</v>
          </cell>
          <cell r="D71" t="str">
            <v>174</v>
          </cell>
        </row>
        <row r="72">
          <cell r="B72" t="str">
            <v>Аеродром</v>
          </cell>
          <cell r="C72" t="str">
            <v>Aerodrom</v>
          </cell>
          <cell r="D72" t="str">
            <v>175</v>
          </cell>
        </row>
        <row r="73">
          <cell r="B73" t="str">
            <v>Бутел</v>
          </cell>
          <cell r="C73" t="str">
            <v>Butel</v>
          </cell>
          <cell r="D73" t="str">
            <v>176</v>
          </cell>
        </row>
        <row r="74">
          <cell r="B74" t="str">
            <v>Гази Баба</v>
          </cell>
          <cell r="C74" t="str">
            <v>Gazi Baba</v>
          </cell>
          <cell r="D74" t="str">
            <v>177</v>
          </cell>
        </row>
        <row r="75">
          <cell r="B75" t="str">
            <v>Ѓорче Петров</v>
          </cell>
          <cell r="C75" t="str">
            <v>Gjorche Petrov</v>
          </cell>
          <cell r="D75" t="str">
            <v>178</v>
          </cell>
        </row>
        <row r="76">
          <cell r="B76" t="str">
            <v>Карпош</v>
          </cell>
          <cell r="C76" t="str">
            <v>Karposh</v>
          </cell>
          <cell r="D76" t="str">
            <v>179</v>
          </cell>
        </row>
        <row r="77">
          <cell r="B77" t="str">
            <v xml:space="preserve">Кисела Вода </v>
          </cell>
          <cell r="C77" t="str">
            <v>Kisela Voda</v>
          </cell>
          <cell r="D77" t="str">
            <v>180</v>
          </cell>
        </row>
        <row r="78">
          <cell r="B78" t="str">
            <v>Сарај</v>
          </cell>
          <cell r="C78" t="str">
            <v>Saraj</v>
          </cell>
          <cell r="D78" t="str">
            <v>181</v>
          </cell>
        </row>
        <row r="79">
          <cell r="B79" t="str">
            <v xml:space="preserve">Центар </v>
          </cell>
          <cell r="C79" t="str">
            <v>Centar</v>
          </cell>
          <cell r="D79" t="str">
            <v>182</v>
          </cell>
        </row>
        <row r="80">
          <cell r="B80" t="str">
            <v>Чаир</v>
          </cell>
          <cell r="C80" t="str">
            <v>Chair</v>
          </cell>
          <cell r="D80" t="str">
            <v>183</v>
          </cell>
        </row>
        <row r="81">
          <cell r="B81" t="str">
            <v>Шуто Оризари</v>
          </cell>
          <cell r="C81" t="str">
            <v>Shuto Orizari</v>
          </cell>
          <cell r="D81" t="str">
            <v>184</v>
          </cell>
        </row>
        <row r="82">
          <cell r="B82" t="str">
            <v>Град Скопје</v>
          </cell>
          <cell r="C82" t="str">
            <v>Grad Skopje</v>
          </cell>
          <cell r="D82" t="str">
            <v>185</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za"/>
      <sheetName val="Т2"/>
    </sheetNames>
    <sheetDataSet>
      <sheetData sheetId="0">
        <row r="1">
          <cell r="B1" t="str">
            <v>Оштина</v>
          </cell>
          <cell r="C1" t="str">
            <v>Municipality</v>
          </cell>
          <cell r="D1" t="str">
            <v>Код на Општина</v>
          </cell>
        </row>
        <row r="2">
          <cell r="B2" t="str">
            <v>Арачиново</v>
          </cell>
          <cell r="C2" t="str">
            <v>Arachinovo</v>
          </cell>
          <cell r="D2" t="str">
            <v>101</v>
          </cell>
        </row>
        <row r="3">
          <cell r="B3" t="str">
            <v>Берово</v>
          </cell>
          <cell r="C3" t="str">
            <v>Berovo</v>
          </cell>
          <cell r="D3" t="str">
            <v>102</v>
          </cell>
        </row>
        <row r="4">
          <cell r="B4" t="str">
            <v>Битола</v>
          </cell>
          <cell r="C4" t="str">
            <v>Bitola</v>
          </cell>
          <cell r="D4" t="str">
            <v>103</v>
          </cell>
        </row>
        <row r="5">
          <cell r="B5" t="str">
            <v>Богданци</v>
          </cell>
          <cell r="C5" t="str">
            <v>Bogdanci</v>
          </cell>
          <cell r="D5" t="str">
            <v>104</v>
          </cell>
        </row>
        <row r="6">
          <cell r="B6" t="str">
            <v>Боговиње</v>
          </cell>
          <cell r="C6" t="str">
            <v>Bogovinje</v>
          </cell>
          <cell r="D6" t="str">
            <v>105</v>
          </cell>
        </row>
        <row r="7">
          <cell r="B7" t="str">
            <v xml:space="preserve">Босилово </v>
          </cell>
          <cell r="C7" t="str">
            <v>Bosilovo</v>
          </cell>
          <cell r="D7" t="str">
            <v>106</v>
          </cell>
        </row>
        <row r="8">
          <cell r="B8" t="str">
            <v>Брвеница</v>
          </cell>
          <cell r="C8" t="str">
            <v>Brvenica</v>
          </cell>
          <cell r="D8" t="str">
            <v>107</v>
          </cell>
        </row>
        <row r="9">
          <cell r="B9" t="str">
            <v>Валандово</v>
          </cell>
          <cell r="C9" t="str">
            <v>Valandovo</v>
          </cell>
          <cell r="D9" t="str">
            <v>108</v>
          </cell>
        </row>
        <row r="10">
          <cell r="B10" t="str">
            <v>Василево</v>
          </cell>
          <cell r="C10" t="str">
            <v>Vasilevo</v>
          </cell>
          <cell r="D10" t="str">
            <v>109</v>
          </cell>
        </row>
        <row r="11">
          <cell r="B11" t="str">
            <v xml:space="preserve">Вевчани </v>
          </cell>
          <cell r="C11" t="str">
            <v>Vevchani</v>
          </cell>
          <cell r="D11" t="str">
            <v>110</v>
          </cell>
        </row>
        <row r="12">
          <cell r="B12" t="str">
            <v>Велес</v>
          </cell>
          <cell r="C12" t="str">
            <v>Veles</v>
          </cell>
          <cell r="D12" t="str">
            <v>111</v>
          </cell>
        </row>
        <row r="13">
          <cell r="B13" t="str">
            <v xml:space="preserve">Виница </v>
          </cell>
          <cell r="C13" t="str">
            <v>Vinica</v>
          </cell>
          <cell r="D13" t="str">
            <v>112</v>
          </cell>
        </row>
        <row r="14">
          <cell r="B14" t="str">
            <v>Врапчиште</v>
          </cell>
          <cell r="C14" t="str">
            <v>Vrapchiste</v>
          </cell>
          <cell r="D14" t="str">
            <v>114</v>
          </cell>
        </row>
        <row r="15">
          <cell r="B15" t="str">
            <v xml:space="preserve">Гевгелија </v>
          </cell>
          <cell r="C15" t="str">
            <v>Gevgelija</v>
          </cell>
          <cell r="D15" t="str">
            <v>115</v>
          </cell>
        </row>
        <row r="16">
          <cell r="B16" t="str">
            <v>Гостивар</v>
          </cell>
          <cell r="C16" t="str">
            <v>Gostivar</v>
          </cell>
          <cell r="D16" t="str">
            <v>116</v>
          </cell>
        </row>
        <row r="17">
          <cell r="B17" t="str">
            <v>Градско</v>
          </cell>
          <cell r="C17" t="str">
            <v>Gradsko</v>
          </cell>
          <cell r="D17" t="str">
            <v>117</v>
          </cell>
        </row>
        <row r="18">
          <cell r="B18" t="str">
            <v>Дебар</v>
          </cell>
          <cell r="C18" t="str">
            <v>Debar</v>
          </cell>
          <cell r="D18" t="str">
            <v>118</v>
          </cell>
        </row>
        <row r="19">
          <cell r="B19" t="str">
            <v xml:space="preserve">Дебарца </v>
          </cell>
          <cell r="C19" t="str">
            <v>Debarca</v>
          </cell>
          <cell r="D19" t="str">
            <v>119</v>
          </cell>
        </row>
        <row r="20">
          <cell r="B20" t="str">
            <v>Делчево</v>
          </cell>
          <cell r="C20" t="str">
            <v>Delchevo</v>
          </cell>
          <cell r="D20" t="str">
            <v>120</v>
          </cell>
        </row>
        <row r="21">
          <cell r="B21" t="str">
            <v>Демир Капија</v>
          </cell>
          <cell r="C21" t="str">
            <v>Demir Kapija</v>
          </cell>
          <cell r="D21" t="str">
            <v>121</v>
          </cell>
        </row>
        <row r="22">
          <cell r="B22" t="str">
            <v>Демир Хисар</v>
          </cell>
          <cell r="C22" t="str">
            <v>Demir Hisar</v>
          </cell>
          <cell r="D22" t="str">
            <v>122</v>
          </cell>
        </row>
        <row r="23">
          <cell r="B23" t="str">
            <v>Дојран</v>
          </cell>
          <cell r="C23" t="str">
            <v>Dojran</v>
          </cell>
          <cell r="D23" t="str">
            <v>123</v>
          </cell>
        </row>
        <row r="24">
          <cell r="B24" t="str">
            <v>Долнени</v>
          </cell>
          <cell r="C24" t="str">
            <v>Dolneni</v>
          </cell>
          <cell r="D24" t="str">
            <v>124</v>
          </cell>
        </row>
        <row r="25">
          <cell r="B25" t="str">
            <v>Желино</v>
          </cell>
          <cell r="C25" t="str">
            <v>Zelino</v>
          </cell>
          <cell r="D25" t="str">
            <v>126</v>
          </cell>
        </row>
        <row r="26">
          <cell r="B26" t="str">
            <v>Зелениково</v>
          </cell>
          <cell r="C26" t="str">
            <v>Zelenikovo</v>
          </cell>
          <cell r="D26" t="str">
            <v>128</v>
          </cell>
        </row>
        <row r="27">
          <cell r="B27" t="str">
            <v>Зрновци</v>
          </cell>
          <cell r="C27" t="str">
            <v>Zrnovci</v>
          </cell>
          <cell r="D27" t="str">
            <v>129</v>
          </cell>
        </row>
        <row r="28">
          <cell r="B28" t="str">
            <v xml:space="preserve">Илинден </v>
          </cell>
          <cell r="C28" t="str">
            <v>Ilinden</v>
          </cell>
          <cell r="D28" t="str">
            <v>130</v>
          </cell>
        </row>
        <row r="29">
          <cell r="B29" t="str">
            <v>Јагуновце</v>
          </cell>
          <cell r="C29" t="str">
            <v>Jagunovce</v>
          </cell>
          <cell r="D29" t="str">
            <v>131</v>
          </cell>
        </row>
        <row r="30">
          <cell r="B30" t="str">
            <v>Кавадарци</v>
          </cell>
          <cell r="C30" t="str">
            <v>Kavadarci</v>
          </cell>
          <cell r="D30" t="str">
            <v>132</v>
          </cell>
        </row>
        <row r="31">
          <cell r="B31" t="str">
            <v>Карабинци</v>
          </cell>
          <cell r="C31" t="str">
            <v>Karbinci</v>
          </cell>
          <cell r="D31" t="str">
            <v>133</v>
          </cell>
        </row>
        <row r="32">
          <cell r="B32" t="str">
            <v>Кичево</v>
          </cell>
          <cell r="C32" t="str">
            <v>Kichevo</v>
          </cell>
          <cell r="D32" t="str">
            <v>134</v>
          </cell>
        </row>
        <row r="33">
          <cell r="B33" t="str">
            <v>Конче</v>
          </cell>
          <cell r="C33" t="str">
            <v>Konche</v>
          </cell>
          <cell r="D33" t="str">
            <v>135</v>
          </cell>
        </row>
        <row r="34">
          <cell r="B34" t="str">
            <v>Кочани</v>
          </cell>
          <cell r="C34" t="str">
            <v>Kochani</v>
          </cell>
          <cell r="D34" t="str">
            <v>136</v>
          </cell>
        </row>
        <row r="35">
          <cell r="B35" t="str">
            <v>Кратово</v>
          </cell>
          <cell r="C35" t="str">
            <v>Kratovo</v>
          </cell>
          <cell r="D35" t="str">
            <v>137</v>
          </cell>
        </row>
        <row r="36">
          <cell r="B36" t="str">
            <v>Крива Паланка</v>
          </cell>
          <cell r="C36" t="str">
            <v>Kriva Palanka</v>
          </cell>
          <cell r="D36" t="str">
            <v>138</v>
          </cell>
        </row>
        <row r="37">
          <cell r="B37" t="str">
            <v>Кривогаштани</v>
          </cell>
          <cell r="C37" t="str">
            <v>Krivogashtani</v>
          </cell>
          <cell r="D37" t="str">
            <v>139</v>
          </cell>
        </row>
        <row r="38">
          <cell r="B38" t="str">
            <v>Крушево</v>
          </cell>
          <cell r="C38" t="str">
            <v>Krushevo</v>
          </cell>
          <cell r="D38" t="str">
            <v>140</v>
          </cell>
        </row>
        <row r="39">
          <cell r="B39" t="str">
            <v>Куманово</v>
          </cell>
          <cell r="C39" t="str">
            <v>Kumanovo</v>
          </cell>
          <cell r="D39" t="str">
            <v>141</v>
          </cell>
        </row>
        <row r="40">
          <cell r="B40" t="str">
            <v>Липково</v>
          </cell>
          <cell r="C40" t="str">
            <v>Lipkovo</v>
          </cell>
          <cell r="D40" t="str">
            <v>142</v>
          </cell>
        </row>
        <row r="41">
          <cell r="B41" t="str">
            <v>Лозово</v>
          </cell>
          <cell r="C41" t="str">
            <v>Lozovo</v>
          </cell>
          <cell r="D41" t="str">
            <v>143</v>
          </cell>
        </row>
        <row r="42">
          <cell r="B42" t="str">
            <v>Маврово и Ростуша</v>
          </cell>
          <cell r="C42" t="str">
            <v>Mavrovo I Rostusha</v>
          </cell>
          <cell r="D42" t="str">
            <v>144</v>
          </cell>
        </row>
        <row r="43">
          <cell r="B43" t="str">
            <v xml:space="preserve">Македонски Брод </v>
          </cell>
          <cell r="C43" t="str">
            <v>Makedonski Brod</v>
          </cell>
          <cell r="D43" t="str">
            <v>145</v>
          </cell>
        </row>
        <row r="44">
          <cell r="B44" t="str">
            <v>Македонска Каменица</v>
          </cell>
          <cell r="C44" t="str">
            <v>Makedonska Kamenica</v>
          </cell>
          <cell r="D44" t="str">
            <v>146</v>
          </cell>
        </row>
        <row r="45">
          <cell r="B45" t="str">
            <v>Могила</v>
          </cell>
          <cell r="C45" t="str">
            <v>Mogila</v>
          </cell>
          <cell r="D45" t="str">
            <v>147</v>
          </cell>
        </row>
        <row r="46">
          <cell r="B46" t="str">
            <v>Неготино</v>
          </cell>
          <cell r="C46" t="str">
            <v>Negotino</v>
          </cell>
          <cell r="D46" t="str">
            <v>148</v>
          </cell>
        </row>
        <row r="47">
          <cell r="B47" t="str">
            <v>Новаци</v>
          </cell>
          <cell r="C47" t="str">
            <v>Novaci</v>
          </cell>
          <cell r="D47" t="str">
            <v>149</v>
          </cell>
        </row>
        <row r="48">
          <cell r="B48" t="str">
            <v>Ново Село</v>
          </cell>
          <cell r="C48" t="str">
            <v>Novo Selo</v>
          </cell>
          <cell r="D48" t="str">
            <v>150</v>
          </cell>
        </row>
        <row r="49">
          <cell r="B49" t="str">
            <v>Охрид</v>
          </cell>
          <cell r="C49" t="str">
            <v>Ohrid</v>
          </cell>
          <cell r="D49" t="str">
            <v>152</v>
          </cell>
        </row>
        <row r="50">
          <cell r="B50" t="str">
            <v>Петровец</v>
          </cell>
          <cell r="C50" t="str">
            <v>Petrovec</v>
          </cell>
          <cell r="D50" t="str">
            <v>153</v>
          </cell>
        </row>
        <row r="51">
          <cell r="B51" t="str">
            <v>Пехчево</v>
          </cell>
          <cell r="C51" t="str">
            <v>Pehchevo</v>
          </cell>
          <cell r="D51" t="str">
            <v>154</v>
          </cell>
        </row>
        <row r="52">
          <cell r="B52" t="str">
            <v>Пласница</v>
          </cell>
          <cell r="C52" t="str">
            <v>Plasnica</v>
          </cell>
          <cell r="D52" t="str">
            <v>155</v>
          </cell>
        </row>
        <row r="53">
          <cell r="B53" t="str">
            <v>Прилеп</v>
          </cell>
          <cell r="C53" t="str">
            <v>Prilep</v>
          </cell>
          <cell r="D53" t="str">
            <v>156</v>
          </cell>
        </row>
        <row r="54">
          <cell r="B54" t="str">
            <v>Пробиштип</v>
          </cell>
          <cell r="C54" t="str">
            <v>Probishtip</v>
          </cell>
          <cell r="D54" t="str">
            <v>157</v>
          </cell>
        </row>
        <row r="55">
          <cell r="B55" t="str">
            <v>Радовиш</v>
          </cell>
          <cell r="C55" t="str">
            <v>Radovish</v>
          </cell>
          <cell r="D55" t="str">
            <v>158</v>
          </cell>
        </row>
        <row r="56">
          <cell r="B56" t="str">
            <v>Ранковце</v>
          </cell>
          <cell r="C56" t="str">
            <v>Rankovce</v>
          </cell>
          <cell r="D56" t="str">
            <v>159</v>
          </cell>
        </row>
        <row r="57">
          <cell r="B57" t="str">
            <v>Ресен</v>
          </cell>
          <cell r="C57" t="str">
            <v>Resen</v>
          </cell>
          <cell r="D57" t="str">
            <v>160</v>
          </cell>
        </row>
        <row r="58">
          <cell r="B58" t="str">
            <v>Росоман</v>
          </cell>
          <cell r="C58" t="str">
            <v>Rosoman</v>
          </cell>
          <cell r="D58" t="str">
            <v>161</v>
          </cell>
        </row>
        <row r="59">
          <cell r="B59" t="str">
            <v>Старо Нагоричане</v>
          </cell>
          <cell r="C59" t="str">
            <v>Staro Nagorichane</v>
          </cell>
          <cell r="D59" t="str">
            <v>162</v>
          </cell>
        </row>
        <row r="60">
          <cell r="B60" t="str">
            <v>Свети Николе</v>
          </cell>
          <cell r="C60" t="str">
            <v>Sveti Nikole</v>
          </cell>
          <cell r="D60" t="str">
            <v>163</v>
          </cell>
        </row>
        <row r="61">
          <cell r="B61" t="str">
            <v>Сопиште</v>
          </cell>
          <cell r="C61" t="str">
            <v>Sopishte</v>
          </cell>
          <cell r="D61" t="str">
            <v>164</v>
          </cell>
        </row>
        <row r="62">
          <cell r="B62" t="str">
            <v>Струга</v>
          </cell>
          <cell r="C62" t="str">
            <v xml:space="preserve">Struga </v>
          </cell>
          <cell r="D62" t="str">
            <v>165</v>
          </cell>
        </row>
        <row r="63">
          <cell r="B63" t="str">
            <v xml:space="preserve">Струмица </v>
          </cell>
          <cell r="C63" t="str">
            <v xml:space="preserve">Strumica </v>
          </cell>
          <cell r="D63" t="str">
            <v>166</v>
          </cell>
        </row>
        <row r="64">
          <cell r="B64" t="str">
            <v>Студеничани</v>
          </cell>
          <cell r="C64" t="str">
            <v>Studenichani</v>
          </cell>
          <cell r="D64" t="str">
            <v>167</v>
          </cell>
        </row>
        <row r="65">
          <cell r="B65" t="str">
            <v xml:space="preserve">Теарце </v>
          </cell>
          <cell r="C65" t="str">
            <v>Tearce</v>
          </cell>
          <cell r="D65" t="str">
            <v>168</v>
          </cell>
        </row>
        <row r="66">
          <cell r="B66" t="str">
            <v>Тетово</v>
          </cell>
          <cell r="C66" t="str">
            <v>Tetovo</v>
          </cell>
          <cell r="D66" t="str">
            <v>169</v>
          </cell>
        </row>
        <row r="67">
          <cell r="B67" t="str">
            <v>Центар Жупа</v>
          </cell>
          <cell r="C67" t="str">
            <v>Centar Zhupa</v>
          </cell>
          <cell r="D67" t="str">
            <v>170</v>
          </cell>
        </row>
        <row r="68">
          <cell r="B68" t="str">
            <v>Чашка</v>
          </cell>
          <cell r="C68" t="str">
            <v>Chashka</v>
          </cell>
          <cell r="D68" t="str">
            <v>171</v>
          </cell>
        </row>
        <row r="69">
          <cell r="B69" t="str">
            <v>Чешиново и Облешево</v>
          </cell>
          <cell r="C69" t="str">
            <v>Cheshinovo I Obleshevo</v>
          </cell>
          <cell r="D69" t="str">
            <v>172</v>
          </cell>
        </row>
        <row r="70">
          <cell r="B70" t="str">
            <v>Чучер Сандево</v>
          </cell>
          <cell r="C70" t="str">
            <v>Chucher Sandevo</v>
          </cell>
          <cell r="D70" t="str">
            <v>173</v>
          </cell>
        </row>
        <row r="71">
          <cell r="B71" t="str">
            <v>Штип</v>
          </cell>
          <cell r="C71" t="str">
            <v>Shtip</v>
          </cell>
          <cell r="D71" t="str">
            <v>174</v>
          </cell>
        </row>
        <row r="72">
          <cell r="B72" t="str">
            <v>Аеродром</v>
          </cell>
          <cell r="C72" t="str">
            <v>Aerodrom</v>
          </cell>
          <cell r="D72" t="str">
            <v>175</v>
          </cell>
        </row>
        <row r="73">
          <cell r="B73" t="str">
            <v>Бутел</v>
          </cell>
          <cell r="C73" t="str">
            <v>Butel</v>
          </cell>
          <cell r="D73" t="str">
            <v>176</v>
          </cell>
        </row>
        <row r="74">
          <cell r="B74" t="str">
            <v>Гази Баба</v>
          </cell>
          <cell r="C74" t="str">
            <v>Gazi Baba</v>
          </cell>
          <cell r="D74" t="str">
            <v>177</v>
          </cell>
        </row>
        <row r="75">
          <cell r="B75" t="str">
            <v>Ѓорче Петров</v>
          </cell>
          <cell r="C75" t="str">
            <v>Gjorche Petrov</v>
          </cell>
          <cell r="D75" t="str">
            <v>178</v>
          </cell>
        </row>
        <row r="76">
          <cell r="B76" t="str">
            <v>Карпош</v>
          </cell>
          <cell r="C76" t="str">
            <v>Karposh</v>
          </cell>
          <cell r="D76" t="str">
            <v>179</v>
          </cell>
        </row>
        <row r="77">
          <cell r="B77" t="str">
            <v xml:space="preserve">Кисела Вода </v>
          </cell>
          <cell r="C77" t="str">
            <v>Kisela Voda</v>
          </cell>
          <cell r="D77" t="str">
            <v>180</v>
          </cell>
        </row>
        <row r="78">
          <cell r="B78" t="str">
            <v>Сарај</v>
          </cell>
          <cell r="C78" t="str">
            <v>Saraj</v>
          </cell>
          <cell r="D78" t="str">
            <v>181</v>
          </cell>
        </row>
        <row r="79">
          <cell r="B79" t="str">
            <v xml:space="preserve">Центар </v>
          </cell>
          <cell r="C79" t="str">
            <v>Centar</v>
          </cell>
          <cell r="D79" t="str">
            <v>182</v>
          </cell>
        </row>
        <row r="80">
          <cell r="B80" t="str">
            <v>Чаир</v>
          </cell>
          <cell r="C80" t="str">
            <v>Chair</v>
          </cell>
          <cell r="D80" t="str">
            <v>183</v>
          </cell>
        </row>
        <row r="81">
          <cell r="B81" t="str">
            <v>Шуто Оризари</v>
          </cell>
          <cell r="C81" t="str">
            <v>Shuto Orizari</v>
          </cell>
          <cell r="D81" t="str">
            <v>184</v>
          </cell>
        </row>
        <row r="82">
          <cell r="B82" t="str">
            <v>Град Скопје</v>
          </cell>
          <cell r="C82" t="str">
            <v>Grad Skopje</v>
          </cell>
          <cell r="D82" t="str">
            <v>185</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FCD88-5B73-4496-9B1C-EBF1D7CD6A33}">
  <sheetPr>
    <pageSetUpPr fitToPage="1"/>
  </sheetPr>
  <dimension ref="B1:AK181"/>
  <sheetViews>
    <sheetView view="pageBreakPreview" topLeftCell="A160" zoomScale="115" zoomScaleNormal="115" zoomScaleSheetLayoutView="115" zoomScalePageLayoutView="40" workbookViewId="0">
      <selection activeCell="H50" sqref="H50"/>
    </sheetView>
  </sheetViews>
  <sheetFormatPr defaultRowHeight="18" x14ac:dyDescent="0.25"/>
  <cols>
    <col min="1" max="1" width="3.85546875" customWidth="1"/>
    <col min="2" max="2" width="7.7109375" style="25" customWidth="1"/>
    <col min="3" max="3" width="11.7109375" style="37" customWidth="1"/>
    <col min="4" max="4" width="64.140625" style="26" customWidth="1"/>
    <col min="5" max="5" width="10.42578125" style="25" customWidth="1"/>
    <col min="6" max="6" width="13.5703125" style="180" customWidth="1"/>
    <col min="7" max="7" width="15.42578125" style="77" customWidth="1"/>
    <col min="8" max="8" width="21.5703125" style="27" customWidth="1"/>
    <col min="9" max="37" width="9.140625" style="1"/>
    <col min="250" max="250" width="3.42578125" customWidth="1"/>
    <col min="251" max="251" width="7" customWidth="1"/>
    <col min="252" max="252" width="9.85546875" customWidth="1"/>
    <col min="253" max="253" width="64.140625" customWidth="1"/>
    <col min="254" max="254" width="11.42578125" customWidth="1"/>
    <col min="255" max="255" width="12.85546875" customWidth="1"/>
    <col min="256" max="256" width="15.42578125" customWidth="1"/>
    <col min="257" max="257" width="19.42578125" customWidth="1"/>
    <col min="258" max="258" width="13.85546875" customWidth="1"/>
    <col min="506" max="506" width="3.42578125" customWidth="1"/>
    <col min="507" max="507" width="7" customWidth="1"/>
    <col min="508" max="508" width="9.85546875" customWidth="1"/>
    <col min="509" max="509" width="64.140625" customWidth="1"/>
    <col min="510" max="510" width="11.42578125" customWidth="1"/>
    <col min="511" max="511" width="12.85546875" customWidth="1"/>
    <col min="512" max="512" width="15.42578125" customWidth="1"/>
    <col min="513" max="513" width="19.42578125" customWidth="1"/>
    <col min="514" max="514" width="13.85546875" customWidth="1"/>
    <col min="762" max="762" width="3.42578125" customWidth="1"/>
    <col min="763" max="763" width="7" customWidth="1"/>
    <col min="764" max="764" width="9.85546875" customWidth="1"/>
    <col min="765" max="765" width="64.140625" customWidth="1"/>
    <col min="766" max="766" width="11.42578125" customWidth="1"/>
    <col min="767" max="767" width="12.85546875" customWidth="1"/>
    <col min="768" max="768" width="15.42578125" customWidth="1"/>
    <col min="769" max="769" width="19.42578125" customWidth="1"/>
    <col min="770" max="770" width="13.85546875" customWidth="1"/>
    <col min="1018" max="1018" width="3.42578125" customWidth="1"/>
    <col min="1019" max="1019" width="7" customWidth="1"/>
    <col min="1020" max="1020" width="9.85546875" customWidth="1"/>
    <col min="1021" max="1021" width="64.140625" customWidth="1"/>
    <col min="1022" max="1022" width="11.42578125" customWidth="1"/>
    <col min="1023" max="1023" width="12.85546875" customWidth="1"/>
    <col min="1024" max="1024" width="15.42578125" customWidth="1"/>
    <col min="1025" max="1025" width="19.42578125" customWidth="1"/>
    <col min="1026" max="1026" width="13.85546875" customWidth="1"/>
    <col min="1274" max="1274" width="3.42578125" customWidth="1"/>
    <col min="1275" max="1275" width="7" customWidth="1"/>
    <col min="1276" max="1276" width="9.85546875" customWidth="1"/>
    <col min="1277" max="1277" width="64.140625" customWidth="1"/>
    <col min="1278" max="1278" width="11.42578125" customWidth="1"/>
    <col min="1279" max="1279" width="12.85546875" customWidth="1"/>
    <col min="1280" max="1280" width="15.42578125" customWidth="1"/>
    <col min="1281" max="1281" width="19.42578125" customWidth="1"/>
    <col min="1282" max="1282" width="13.85546875" customWidth="1"/>
    <col min="1530" max="1530" width="3.42578125" customWidth="1"/>
    <col min="1531" max="1531" width="7" customWidth="1"/>
    <col min="1532" max="1532" width="9.85546875" customWidth="1"/>
    <col min="1533" max="1533" width="64.140625" customWidth="1"/>
    <col min="1534" max="1534" width="11.42578125" customWidth="1"/>
    <col min="1535" max="1535" width="12.85546875" customWidth="1"/>
    <col min="1536" max="1536" width="15.42578125" customWidth="1"/>
    <col min="1537" max="1537" width="19.42578125" customWidth="1"/>
    <col min="1538" max="1538" width="13.85546875" customWidth="1"/>
    <col min="1786" max="1786" width="3.42578125" customWidth="1"/>
    <col min="1787" max="1787" width="7" customWidth="1"/>
    <col min="1788" max="1788" width="9.85546875" customWidth="1"/>
    <col min="1789" max="1789" width="64.140625" customWidth="1"/>
    <col min="1790" max="1790" width="11.42578125" customWidth="1"/>
    <col min="1791" max="1791" width="12.85546875" customWidth="1"/>
    <col min="1792" max="1792" width="15.42578125" customWidth="1"/>
    <col min="1793" max="1793" width="19.42578125" customWidth="1"/>
    <col min="1794" max="1794" width="13.85546875" customWidth="1"/>
    <col min="2042" max="2042" width="3.42578125" customWidth="1"/>
    <col min="2043" max="2043" width="7" customWidth="1"/>
    <col min="2044" max="2044" width="9.85546875" customWidth="1"/>
    <col min="2045" max="2045" width="64.140625" customWidth="1"/>
    <col min="2046" max="2046" width="11.42578125" customWidth="1"/>
    <col min="2047" max="2047" width="12.85546875" customWidth="1"/>
    <col min="2048" max="2048" width="15.42578125" customWidth="1"/>
    <col min="2049" max="2049" width="19.42578125" customWidth="1"/>
    <col min="2050" max="2050" width="13.85546875" customWidth="1"/>
    <col min="2298" max="2298" width="3.42578125" customWidth="1"/>
    <col min="2299" max="2299" width="7" customWidth="1"/>
    <col min="2300" max="2300" width="9.85546875" customWidth="1"/>
    <col min="2301" max="2301" width="64.140625" customWidth="1"/>
    <col min="2302" max="2302" width="11.42578125" customWidth="1"/>
    <col min="2303" max="2303" width="12.85546875" customWidth="1"/>
    <col min="2304" max="2304" width="15.42578125" customWidth="1"/>
    <col min="2305" max="2305" width="19.42578125" customWidth="1"/>
    <col min="2306" max="2306" width="13.85546875" customWidth="1"/>
    <col min="2554" max="2554" width="3.42578125" customWidth="1"/>
    <col min="2555" max="2555" width="7" customWidth="1"/>
    <col min="2556" max="2556" width="9.85546875" customWidth="1"/>
    <col min="2557" max="2557" width="64.140625" customWidth="1"/>
    <col min="2558" max="2558" width="11.42578125" customWidth="1"/>
    <col min="2559" max="2559" width="12.85546875" customWidth="1"/>
    <col min="2560" max="2560" width="15.42578125" customWidth="1"/>
    <col min="2561" max="2561" width="19.42578125" customWidth="1"/>
    <col min="2562" max="2562" width="13.85546875" customWidth="1"/>
    <col min="2810" max="2810" width="3.42578125" customWidth="1"/>
    <col min="2811" max="2811" width="7" customWidth="1"/>
    <col min="2812" max="2812" width="9.85546875" customWidth="1"/>
    <col min="2813" max="2813" width="64.140625" customWidth="1"/>
    <col min="2814" max="2814" width="11.42578125" customWidth="1"/>
    <col min="2815" max="2815" width="12.85546875" customWidth="1"/>
    <col min="2816" max="2816" width="15.42578125" customWidth="1"/>
    <col min="2817" max="2817" width="19.42578125" customWidth="1"/>
    <col min="2818" max="2818" width="13.85546875" customWidth="1"/>
    <col min="3066" max="3066" width="3.42578125" customWidth="1"/>
    <col min="3067" max="3067" width="7" customWidth="1"/>
    <col min="3068" max="3068" width="9.85546875" customWidth="1"/>
    <col min="3069" max="3069" width="64.140625" customWidth="1"/>
    <col min="3070" max="3070" width="11.42578125" customWidth="1"/>
    <col min="3071" max="3071" width="12.85546875" customWidth="1"/>
    <col min="3072" max="3072" width="15.42578125" customWidth="1"/>
    <col min="3073" max="3073" width="19.42578125" customWidth="1"/>
    <col min="3074" max="3074" width="13.85546875" customWidth="1"/>
    <col min="3322" max="3322" width="3.42578125" customWidth="1"/>
    <col min="3323" max="3323" width="7" customWidth="1"/>
    <col min="3324" max="3324" width="9.85546875" customWidth="1"/>
    <col min="3325" max="3325" width="64.140625" customWidth="1"/>
    <col min="3326" max="3326" width="11.42578125" customWidth="1"/>
    <col min="3327" max="3327" width="12.85546875" customWidth="1"/>
    <col min="3328" max="3328" width="15.42578125" customWidth="1"/>
    <col min="3329" max="3329" width="19.42578125" customWidth="1"/>
    <col min="3330" max="3330" width="13.85546875" customWidth="1"/>
    <col min="3578" max="3578" width="3.42578125" customWidth="1"/>
    <col min="3579" max="3579" width="7" customWidth="1"/>
    <col min="3580" max="3580" width="9.85546875" customWidth="1"/>
    <col min="3581" max="3581" width="64.140625" customWidth="1"/>
    <col min="3582" max="3582" width="11.42578125" customWidth="1"/>
    <col min="3583" max="3583" width="12.85546875" customWidth="1"/>
    <col min="3584" max="3584" width="15.42578125" customWidth="1"/>
    <col min="3585" max="3585" width="19.42578125" customWidth="1"/>
    <col min="3586" max="3586" width="13.85546875" customWidth="1"/>
    <col min="3834" max="3834" width="3.42578125" customWidth="1"/>
    <col min="3835" max="3835" width="7" customWidth="1"/>
    <col min="3836" max="3836" width="9.85546875" customWidth="1"/>
    <col min="3837" max="3837" width="64.140625" customWidth="1"/>
    <col min="3838" max="3838" width="11.42578125" customWidth="1"/>
    <col min="3839" max="3839" width="12.85546875" customWidth="1"/>
    <col min="3840" max="3840" width="15.42578125" customWidth="1"/>
    <col min="3841" max="3841" width="19.42578125" customWidth="1"/>
    <col min="3842" max="3842" width="13.85546875" customWidth="1"/>
    <col min="4090" max="4090" width="3.42578125" customWidth="1"/>
    <col min="4091" max="4091" width="7" customWidth="1"/>
    <col min="4092" max="4092" width="9.85546875" customWidth="1"/>
    <col min="4093" max="4093" width="64.140625" customWidth="1"/>
    <col min="4094" max="4094" width="11.42578125" customWidth="1"/>
    <col min="4095" max="4095" width="12.85546875" customWidth="1"/>
    <col min="4096" max="4096" width="15.42578125" customWidth="1"/>
    <col min="4097" max="4097" width="19.42578125" customWidth="1"/>
    <col min="4098" max="4098" width="13.85546875" customWidth="1"/>
    <col min="4346" max="4346" width="3.42578125" customWidth="1"/>
    <col min="4347" max="4347" width="7" customWidth="1"/>
    <col min="4348" max="4348" width="9.85546875" customWidth="1"/>
    <col min="4349" max="4349" width="64.140625" customWidth="1"/>
    <col min="4350" max="4350" width="11.42578125" customWidth="1"/>
    <col min="4351" max="4351" width="12.85546875" customWidth="1"/>
    <col min="4352" max="4352" width="15.42578125" customWidth="1"/>
    <col min="4353" max="4353" width="19.42578125" customWidth="1"/>
    <col min="4354" max="4354" width="13.85546875" customWidth="1"/>
    <col min="4602" max="4602" width="3.42578125" customWidth="1"/>
    <col min="4603" max="4603" width="7" customWidth="1"/>
    <col min="4604" max="4604" width="9.85546875" customWidth="1"/>
    <col min="4605" max="4605" width="64.140625" customWidth="1"/>
    <col min="4606" max="4606" width="11.42578125" customWidth="1"/>
    <col min="4607" max="4607" width="12.85546875" customWidth="1"/>
    <col min="4608" max="4608" width="15.42578125" customWidth="1"/>
    <col min="4609" max="4609" width="19.42578125" customWidth="1"/>
    <col min="4610" max="4610" width="13.85546875" customWidth="1"/>
    <col min="4858" max="4858" width="3.42578125" customWidth="1"/>
    <col min="4859" max="4859" width="7" customWidth="1"/>
    <col min="4860" max="4860" width="9.85546875" customWidth="1"/>
    <col min="4861" max="4861" width="64.140625" customWidth="1"/>
    <col min="4862" max="4862" width="11.42578125" customWidth="1"/>
    <col min="4863" max="4863" width="12.85546875" customWidth="1"/>
    <col min="4864" max="4864" width="15.42578125" customWidth="1"/>
    <col min="4865" max="4865" width="19.42578125" customWidth="1"/>
    <col min="4866" max="4866" width="13.85546875" customWidth="1"/>
    <col min="5114" max="5114" width="3.42578125" customWidth="1"/>
    <col min="5115" max="5115" width="7" customWidth="1"/>
    <col min="5116" max="5116" width="9.85546875" customWidth="1"/>
    <col min="5117" max="5117" width="64.140625" customWidth="1"/>
    <col min="5118" max="5118" width="11.42578125" customWidth="1"/>
    <col min="5119" max="5119" width="12.85546875" customWidth="1"/>
    <col min="5120" max="5120" width="15.42578125" customWidth="1"/>
    <col min="5121" max="5121" width="19.42578125" customWidth="1"/>
    <col min="5122" max="5122" width="13.85546875" customWidth="1"/>
    <col min="5370" max="5370" width="3.42578125" customWidth="1"/>
    <col min="5371" max="5371" width="7" customWidth="1"/>
    <col min="5372" max="5372" width="9.85546875" customWidth="1"/>
    <col min="5373" max="5373" width="64.140625" customWidth="1"/>
    <col min="5374" max="5374" width="11.42578125" customWidth="1"/>
    <col min="5375" max="5375" width="12.85546875" customWidth="1"/>
    <col min="5376" max="5376" width="15.42578125" customWidth="1"/>
    <col min="5377" max="5377" width="19.42578125" customWidth="1"/>
    <col min="5378" max="5378" width="13.85546875" customWidth="1"/>
    <col min="5626" max="5626" width="3.42578125" customWidth="1"/>
    <col min="5627" max="5627" width="7" customWidth="1"/>
    <col min="5628" max="5628" width="9.85546875" customWidth="1"/>
    <col min="5629" max="5629" width="64.140625" customWidth="1"/>
    <col min="5630" max="5630" width="11.42578125" customWidth="1"/>
    <col min="5631" max="5631" width="12.85546875" customWidth="1"/>
    <col min="5632" max="5632" width="15.42578125" customWidth="1"/>
    <col min="5633" max="5633" width="19.42578125" customWidth="1"/>
    <col min="5634" max="5634" width="13.85546875" customWidth="1"/>
    <col min="5882" max="5882" width="3.42578125" customWidth="1"/>
    <col min="5883" max="5883" width="7" customWidth="1"/>
    <col min="5884" max="5884" width="9.85546875" customWidth="1"/>
    <col min="5885" max="5885" width="64.140625" customWidth="1"/>
    <col min="5886" max="5886" width="11.42578125" customWidth="1"/>
    <col min="5887" max="5887" width="12.85546875" customWidth="1"/>
    <col min="5888" max="5888" width="15.42578125" customWidth="1"/>
    <col min="5889" max="5889" width="19.42578125" customWidth="1"/>
    <col min="5890" max="5890" width="13.85546875" customWidth="1"/>
    <col min="6138" max="6138" width="3.42578125" customWidth="1"/>
    <col min="6139" max="6139" width="7" customWidth="1"/>
    <col min="6140" max="6140" width="9.85546875" customWidth="1"/>
    <col min="6141" max="6141" width="64.140625" customWidth="1"/>
    <col min="6142" max="6142" width="11.42578125" customWidth="1"/>
    <col min="6143" max="6143" width="12.85546875" customWidth="1"/>
    <col min="6144" max="6144" width="15.42578125" customWidth="1"/>
    <col min="6145" max="6145" width="19.42578125" customWidth="1"/>
    <col min="6146" max="6146" width="13.85546875" customWidth="1"/>
    <col min="6394" max="6394" width="3.42578125" customWidth="1"/>
    <col min="6395" max="6395" width="7" customWidth="1"/>
    <col min="6396" max="6396" width="9.85546875" customWidth="1"/>
    <col min="6397" max="6397" width="64.140625" customWidth="1"/>
    <col min="6398" max="6398" width="11.42578125" customWidth="1"/>
    <col min="6399" max="6399" width="12.85546875" customWidth="1"/>
    <col min="6400" max="6400" width="15.42578125" customWidth="1"/>
    <col min="6401" max="6401" width="19.42578125" customWidth="1"/>
    <col min="6402" max="6402" width="13.85546875" customWidth="1"/>
    <col min="6650" max="6650" width="3.42578125" customWidth="1"/>
    <col min="6651" max="6651" width="7" customWidth="1"/>
    <col min="6652" max="6652" width="9.85546875" customWidth="1"/>
    <col min="6653" max="6653" width="64.140625" customWidth="1"/>
    <col min="6654" max="6654" width="11.42578125" customWidth="1"/>
    <col min="6655" max="6655" width="12.85546875" customWidth="1"/>
    <col min="6656" max="6656" width="15.42578125" customWidth="1"/>
    <col min="6657" max="6657" width="19.42578125" customWidth="1"/>
    <col min="6658" max="6658" width="13.85546875" customWidth="1"/>
    <col min="6906" max="6906" width="3.42578125" customWidth="1"/>
    <col min="6907" max="6907" width="7" customWidth="1"/>
    <col min="6908" max="6908" width="9.85546875" customWidth="1"/>
    <col min="6909" max="6909" width="64.140625" customWidth="1"/>
    <col min="6910" max="6910" width="11.42578125" customWidth="1"/>
    <col min="6911" max="6911" width="12.85546875" customWidth="1"/>
    <col min="6912" max="6912" width="15.42578125" customWidth="1"/>
    <col min="6913" max="6913" width="19.42578125" customWidth="1"/>
    <col min="6914" max="6914" width="13.85546875" customWidth="1"/>
    <col min="7162" max="7162" width="3.42578125" customWidth="1"/>
    <col min="7163" max="7163" width="7" customWidth="1"/>
    <col min="7164" max="7164" width="9.85546875" customWidth="1"/>
    <col min="7165" max="7165" width="64.140625" customWidth="1"/>
    <col min="7166" max="7166" width="11.42578125" customWidth="1"/>
    <col min="7167" max="7167" width="12.85546875" customWidth="1"/>
    <col min="7168" max="7168" width="15.42578125" customWidth="1"/>
    <col min="7169" max="7169" width="19.42578125" customWidth="1"/>
    <col min="7170" max="7170" width="13.85546875" customWidth="1"/>
    <col min="7418" max="7418" width="3.42578125" customWidth="1"/>
    <col min="7419" max="7419" width="7" customWidth="1"/>
    <col min="7420" max="7420" width="9.85546875" customWidth="1"/>
    <col min="7421" max="7421" width="64.140625" customWidth="1"/>
    <col min="7422" max="7422" width="11.42578125" customWidth="1"/>
    <col min="7423" max="7423" width="12.85546875" customWidth="1"/>
    <col min="7424" max="7424" width="15.42578125" customWidth="1"/>
    <col min="7425" max="7425" width="19.42578125" customWidth="1"/>
    <col min="7426" max="7426" width="13.85546875" customWidth="1"/>
    <col min="7674" max="7674" width="3.42578125" customWidth="1"/>
    <col min="7675" max="7675" width="7" customWidth="1"/>
    <col min="7676" max="7676" width="9.85546875" customWidth="1"/>
    <col min="7677" max="7677" width="64.140625" customWidth="1"/>
    <col min="7678" max="7678" width="11.42578125" customWidth="1"/>
    <col min="7679" max="7679" width="12.85546875" customWidth="1"/>
    <col min="7680" max="7680" width="15.42578125" customWidth="1"/>
    <col min="7681" max="7681" width="19.42578125" customWidth="1"/>
    <col min="7682" max="7682" width="13.85546875" customWidth="1"/>
    <col min="7930" max="7930" width="3.42578125" customWidth="1"/>
    <col min="7931" max="7931" width="7" customWidth="1"/>
    <col min="7932" max="7932" width="9.85546875" customWidth="1"/>
    <col min="7933" max="7933" width="64.140625" customWidth="1"/>
    <col min="7934" max="7934" width="11.42578125" customWidth="1"/>
    <col min="7935" max="7935" width="12.85546875" customWidth="1"/>
    <col min="7936" max="7936" width="15.42578125" customWidth="1"/>
    <col min="7937" max="7937" width="19.42578125" customWidth="1"/>
    <col min="7938" max="7938" width="13.85546875" customWidth="1"/>
    <col min="8186" max="8186" width="3.42578125" customWidth="1"/>
    <col min="8187" max="8187" width="7" customWidth="1"/>
    <col min="8188" max="8188" width="9.85546875" customWidth="1"/>
    <col min="8189" max="8189" width="64.140625" customWidth="1"/>
    <col min="8190" max="8190" width="11.42578125" customWidth="1"/>
    <col min="8191" max="8191" width="12.85546875" customWidth="1"/>
    <col min="8192" max="8192" width="15.42578125" customWidth="1"/>
    <col min="8193" max="8193" width="19.42578125" customWidth="1"/>
    <col min="8194" max="8194" width="13.85546875" customWidth="1"/>
    <col min="8442" max="8442" width="3.42578125" customWidth="1"/>
    <col min="8443" max="8443" width="7" customWidth="1"/>
    <col min="8444" max="8444" width="9.85546875" customWidth="1"/>
    <col min="8445" max="8445" width="64.140625" customWidth="1"/>
    <col min="8446" max="8446" width="11.42578125" customWidth="1"/>
    <col min="8447" max="8447" width="12.85546875" customWidth="1"/>
    <col min="8448" max="8448" width="15.42578125" customWidth="1"/>
    <col min="8449" max="8449" width="19.42578125" customWidth="1"/>
    <col min="8450" max="8450" width="13.85546875" customWidth="1"/>
    <col min="8698" max="8698" width="3.42578125" customWidth="1"/>
    <col min="8699" max="8699" width="7" customWidth="1"/>
    <col min="8700" max="8700" width="9.85546875" customWidth="1"/>
    <col min="8701" max="8701" width="64.140625" customWidth="1"/>
    <col min="8702" max="8702" width="11.42578125" customWidth="1"/>
    <col min="8703" max="8703" width="12.85546875" customWidth="1"/>
    <col min="8704" max="8704" width="15.42578125" customWidth="1"/>
    <col min="8705" max="8705" width="19.42578125" customWidth="1"/>
    <col min="8706" max="8706" width="13.85546875" customWidth="1"/>
    <col min="8954" max="8954" width="3.42578125" customWidth="1"/>
    <col min="8955" max="8955" width="7" customWidth="1"/>
    <col min="8956" max="8956" width="9.85546875" customWidth="1"/>
    <col min="8957" max="8957" width="64.140625" customWidth="1"/>
    <col min="8958" max="8958" width="11.42578125" customWidth="1"/>
    <col min="8959" max="8959" width="12.85546875" customWidth="1"/>
    <col min="8960" max="8960" width="15.42578125" customWidth="1"/>
    <col min="8961" max="8961" width="19.42578125" customWidth="1"/>
    <col min="8962" max="8962" width="13.85546875" customWidth="1"/>
    <col min="9210" max="9210" width="3.42578125" customWidth="1"/>
    <col min="9211" max="9211" width="7" customWidth="1"/>
    <col min="9212" max="9212" width="9.85546875" customWidth="1"/>
    <col min="9213" max="9213" width="64.140625" customWidth="1"/>
    <col min="9214" max="9214" width="11.42578125" customWidth="1"/>
    <col min="9215" max="9215" width="12.85546875" customWidth="1"/>
    <col min="9216" max="9216" width="15.42578125" customWidth="1"/>
    <col min="9217" max="9217" width="19.42578125" customWidth="1"/>
    <col min="9218" max="9218" width="13.85546875" customWidth="1"/>
    <col min="9466" max="9466" width="3.42578125" customWidth="1"/>
    <col min="9467" max="9467" width="7" customWidth="1"/>
    <col min="9468" max="9468" width="9.85546875" customWidth="1"/>
    <col min="9469" max="9469" width="64.140625" customWidth="1"/>
    <col min="9470" max="9470" width="11.42578125" customWidth="1"/>
    <col min="9471" max="9471" width="12.85546875" customWidth="1"/>
    <col min="9472" max="9472" width="15.42578125" customWidth="1"/>
    <col min="9473" max="9473" width="19.42578125" customWidth="1"/>
    <col min="9474" max="9474" width="13.85546875" customWidth="1"/>
    <col min="9722" max="9722" width="3.42578125" customWidth="1"/>
    <col min="9723" max="9723" width="7" customWidth="1"/>
    <col min="9724" max="9724" width="9.85546875" customWidth="1"/>
    <col min="9725" max="9725" width="64.140625" customWidth="1"/>
    <col min="9726" max="9726" width="11.42578125" customWidth="1"/>
    <col min="9727" max="9727" width="12.85546875" customWidth="1"/>
    <col min="9728" max="9728" width="15.42578125" customWidth="1"/>
    <col min="9729" max="9729" width="19.42578125" customWidth="1"/>
    <col min="9730" max="9730" width="13.85546875" customWidth="1"/>
    <col min="9978" max="9978" width="3.42578125" customWidth="1"/>
    <col min="9979" max="9979" width="7" customWidth="1"/>
    <col min="9980" max="9980" width="9.85546875" customWidth="1"/>
    <col min="9981" max="9981" width="64.140625" customWidth="1"/>
    <col min="9982" max="9982" width="11.42578125" customWidth="1"/>
    <col min="9983" max="9983" width="12.85546875" customWidth="1"/>
    <col min="9984" max="9984" width="15.42578125" customWidth="1"/>
    <col min="9985" max="9985" width="19.42578125" customWidth="1"/>
    <col min="9986" max="9986" width="13.85546875" customWidth="1"/>
    <col min="10234" max="10234" width="3.42578125" customWidth="1"/>
    <col min="10235" max="10235" width="7" customWidth="1"/>
    <col min="10236" max="10236" width="9.85546875" customWidth="1"/>
    <col min="10237" max="10237" width="64.140625" customWidth="1"/>
    <col min="10238" max="10238" width="11.42578125" customWidth="1"/>
    <col min="10239" max="10239" width="12.85546875" customWidth="1"/>
    <col min="10240" max="10240" width="15.42578125" customWidth="1"/>
    <col min="10241" max="10241" width="19.42578125" customWidth="1"/>
    <col min="10242" max="10242" width="13.85546875" customWidth="1"/>
    <col min="10490" max="10490" width="3.42578125" customWidth="1"/>
    <col min="10491" max="10491" width="7" customWidth="1"/>
    <col min="10492" max="10492" width="9.85546875" customWidth="1"/>
    <col min="10493" max="10493" width="64.140625" customWidth="1"/>
    <col min="10494" max="10494" width="11.42578125" customWidth="1"/>
    <col min="10495" max="10495" width="12.85546875" customWidth="1"/>
    <col min="10496" max="10496" width="15.42578125" customWidth="1"/>
    <col min="10497" max="10497" width="19.42578125" customWidth="1"/>
    <col min="10498" max="10498" width="13.85546875" customWidth="1"/>
    <col min="10746" max="10746" width="3.42578125" customWidth="1"/>
    <col min="10747" max="10747" width="7" customWidth="1"/>
    <col min="10748" max="10748" width="9.85546875" customWidth="1"/>
    <col min="10749" max="10749" width="64.140625" customWidth="1"/>
    <col min="10750" max="10750" width="11.42578125" customWidth="1"/>
    <col min="10751" max="10751" width="12.85546875" customWidth="1"/>
    <col min="10752" max="10752" width="15.42578125" customWidth="1"/>
    <col min="10753" max="10753" width="19.42578125" customWidth="1"/>
    <col min="10754" max="10754" width="13.85546875" customWidth="1"/>
    <col min="11002" max="11002" width="3.42578125" customWidth="1"/>
    <col min="11003" max="11003" width="7" customWidth="1"/>
    <col min="11004" max="11004" width="9.85546875" customWidth="1"/>
    <col min="11005" max="11005" width="64.140625" customWidth="1"/>
    <col min="11006" max="11006" width="11.42578125" customWidth="1"/>
    <col min="11007" max="11007" width="12.85546875" customWidth="1"/>
    <col min="11008" max="11008" width="15.42578125" customWidth="1"/>
    <col min="11009" max="11009" width="19.42578125" customWidth="1"/>
    <col min="11010" max="11010" width="13.85546875" customWidth="1"/>
    <col min="11258" max="11258" width="3.42578125" customWidth="1"/>
    <col min="11259" max="11259" width="7" customWidth="1"/>
    <col min="11260" max="11260" width="9.85546875" customWidth="1"/>
    <col min="11261" max="11261" width="64.140625" customWidth="1"/>
    <col min="11262" max="11262" width="11.42578125" customWidth="1"/>
    <col min="11263" max="11263" width="12.85546875" customWidth="1"/>
    <col min="11264" max="11264" width="15.42578125" customWidth="1"/>
    <col min="11265" max="11265" width="19.42578125" customWidth="1"/>
    <col min="11266" max="11266" width="13.85546875" customWidth="1"/>
    <col min="11514" max="11514" width="3.42578125" customWidth="1"/>
    <col min="11515" max="11515" width="7" customWidth="1"/>
    <col min="11516" max="11516" width="9.85546875" customWidth="1"/>
    <col min="11517" max="11517" width="64.140625" customWidth="1"/>
    <col min="11518" max="11518" width="11.42578125" customWidth="1"/>
    <col min="11519" max="11519" width="12.85546875" customWidth="1"/>
    <col min="11520" max="11520" width="15.42578125" customWidth="1"/>
    <col min="11521" max="11521" width="19.42578125" customWidth="1"/>
    <col min="11522" max="11522" width="13.85546875" customWidth="1"/>
    <col min="11770" max="11770" width="3.42578125" customWidth="1"/>
    <col min="11771" max="11771" width="7" customWidth="1"/>
    <col min="11772" max="11772" width="9.85546875" customWidth="1"/>
    <col min="11773" max="11773" width="64.140625" customWidth="1"/>
    <col min="11774" max="11774" width="11.42578125" customWidth="1"/>
    <col min="11775" max="11775" width="12.85546875" customWidth="1"/>
    <col min="11776" max="11776" width="15.42578125" customWidth="1"/>
    <col min="11777" max="11777" width="19.42578125" customWidth="1"/>
    <col min="11778" max="11778" width="13.85546875" customWidth="1"/>
    <col min="12026" max="12026" width="3.42578125" customWidth="1"/>
    <col min="12027" max="12027" width="7" customWidth="1"/>
    <col min="12028" max="12028" width="9.85546875" customWidth="1"/>
    <col min="12029" max="12029" width="64.140625" customWidth="1"/>
    <col min="12030" max="12030" width="11.42578125" customWidth="1"/>
    <col min="12031" max="12031" width="12.85546875" customWidth="1"/>
    <col min="12032" max="12032" width="15.42578125" customWidth="1"/>
    <col min="12033" max="12033" width="19.42578125" customWidth="1"/>
    <col min="12034" max="12034" width="13.85546875" customWidth="1"/>
    <col min="12282" max="12282" width="3.42578125" customWidth="1"/>
    <col min="12283" max="12283" width="7" customWidth="1"/>
    <col min="12284" max="12284" width="9.85546875" customWidth="1"/>
    <col min="12285" max="12285" width="64.140625" customWidth="1"/>
    <col min="12286" max="12286" width="11.42578125" customWidth="1"/>
    <col min="12287" max="12287" width="12.85546875" customWidth="1"/>
    <col min="12288" max="12288" width="15.42578125" customWidth="1"/>
    <col min="12289" max="12289" width="19.42578125" customWidth="1"/>
    <col min="12290" max="12290" width="13.85546875" customWidth="1"/>
    <col min="12538" max="12538" width="3.42578125" customWidth="1"/>
    <col min="12539" max="12539" width="7" customWidth="1"/>
    <col min="12540" max="12540" width="9.85546875" customWidth="1"/>
    <col min="12541" max="12541" width="64.140625" customWidth="1"/>
    <col min="12542" max="12542" width="11.42578125" customWidth="1"/>
    <col min="12543" max="12543" width="12.85546875" customWidth="1"/>
    <col min="12544" max="12544" width="15.42578125" customWidth="1"/>
    <col min="12545" max="12545" width="19.42578125" customWidth="1"/>
    <col min="12546" max="12546" width="13.85546875" customWidth="1"/>
    <col min="12794" max="12794" width="3.42578125" customWidth="1"/>
    <col min="12795" max="12795" width="7" customWidth="1"/>
    <col min="12796" max="12796" width="9.85546875" customWidth="1"/>
    <col min="12797" max="12797" width="64.140625" customWidth="1"/>
    <col min="12798" max="12798" width="11.42578125" customWidth="1"/>
    <col min="12799" max="12799" width="12.85546875" customWidth="1"/>
    <col min="12800" max="12800" width="15.42578125" customWidth="1"/>
    <col min="12801" max="12801" width="19.42578125" customWidth="1"/>
    <col min="12802" max="12802" width="13.85546875" customWidth="1"/>
    <col min="13050" max="13050" width="3.42578125" customWidth="1"/>
    <col min="13051" max="13051" width="7" customWidth="1"/>
    <col min="13052" max="13052" width="9.85546875" customWidth="1"/>
    <col min="13053" max="13053" width="64.140625" customWidth="1"/>
    <col min="13054" max="13054" width="11.42578125" customWidth="1"/>
    <col min="13055" max="13055" width="12.85546875" customWidth="1"/>
    <col min="13056" max="13056" width="15.42578125" customWidth="1"/>
    <col min="13057" max="13057" width="19.42578125" customWidth="1"/>
    <col min="13058" max="13058" width="13.85546875" customWidth="1"/>
    <col min="13306" max="13306" width="3.42578125" customWidth="1"/>
    <col min="13307" max="13307" width="7" customWidth="1"/>
    <col min="13308" max="13308" width="9.85546875" customWidth="1"/>
    <col min="13309" max="13309" width="64.140625" customWidth="1"/>
    <col min="13310" max="13310" width="11.42578125" customWidth="1"/>
    <col min="13311" max="13311" width="12.85546875" customWidth="1"/>
    <col min="13312" max="13312" width="15.42578125" customWidth="1"/>
    <col min="13313" max="13313" width="19.42578125" customWidth="1"/>
    <col min="13314" max="13314" width="13.85546875" customWidth="1"/>
    <col min="13562" max="13562" width="3.42578125" customWidth="1"/>
    <col min="13563" max="13563" width="7" customWidth="1"/>
    <col min="13564" max="13564" width="9.85546875" customWidth="1"/>
    <col min="13565" max="13565" width="64.140625" customWidth="1"/>
    <col min="13566" max="13566" width="11.42578125" customWidth="1"/>
    <col min="13567" max="13567" width="12.85546875" customWidth="1"/>
    <col min="13568" max="13568" width="15.42578125" customWidth="1"/>
    <col min="13569" max="13569" width="19.42578125" customWidth="1"/>
    <col min="13570" max="13570" width="13.85546875" customWidth="1"/>
    <col min="13818" max="13818" width="3.42578125" customWidth="1"/>
    <col min="13819" max="13819" width="7" customWidth="1"/>
    <col min="13820" max="13820" width="9.85546875" customWidth="1"/>
    <col min="13821" max="13821" width="64.140625" customWidth="1"/>
    <col min="13822" max="13822" width="11.42578125" customWidth="1"/>
    <col min="13823" max="13823" width="12.85546875" customWidth="1"/>
    <col min="13824" max="13824" width="15.42578125" customWidth="1"/>
    <col min="13825" max="13825" width="19.42578125" customWidth="1"/>
    <col min="13826" max="13826" width="13.85546875" customWidth="1"/>
    <col min="14074" max="14074" width="3.42578125" customWidth="1"/>
    <col min="14075" max="14075" width="7" customWidth="1"/>
    <col min="14076" max="14076" width="9.85546875" customWidth="1"/>
    <col min="14077" max="14077" width="64.140625" customWidth="1"/>
    <col min="14078" max="14078" width="11.42578125" customWidth="1"/>
    <col min="14079" max="14079" width="12.85546875" customWidth="1"/>
    <col min="14080" max="14080" width="15.42578125" customWidth="1"/>
    <col min="14081" max="14081" width="19.42578125" customWidth="1"/>
    <col min="14082" max="14082" width="13.85546875" customWidth="1"/>
    <col min="14330" max="14330" width="3.42578125" customWidth="1"/>
    <col min="14331" max="14331" width="7" customWidth="1"/>
    <col min="14332" max="14332" width="9.85546875" customWidth="1"/>
    <col min="14333" max="14333" width="64.140625" customWidth="1"/>
    <col min="14334" max="14334" width="11.42578125" customWidth="1"/>
    <col min="14335" max="14335" width="12.85546875" customWidth="1"/>
    <col min="14336" max="14336" width="15.42578125" customWidth="1"/>
    <col min="14337" max="14337" width="19.42578125" customWidth="1"/>
    <col min="14338" max="14338" width="13.85546875" customWidth="1"/>
    <col min="14586" max="14586" width="3.42578125" customWidth="1"/>
    <col min="14587" max="14587" width="7" customWidth="1"/>
    <col min="14588" max="14588" width="9.85546875" customWidth="1"/>
    <col min="14589" max="14589" width="64.140625" customWidth="1"/>
    <col min="14590" max="14590" width="11.42578125" customWidth="1"/>
    <col min="14591" max="14591" width="12.85546875" customWidth="1"/>
    <col min="14592" max="14592" width="15.42578125" customWidth="1"/>
    <col min="14593" max="14593" width="19.42578125" customWidth="1"/>
    <col min="14594" max="14594" width="13.85546875" customWidth="1"/>
    <col min="14842" max="14842" width="3.42578125" customWidth="1"/>
    <col min="14843" max="14843" width="7" customWidth="1"/>
    <col min="14844" max="14844" width="9.85546875" customWidth="1"/>
    <col min="14845" max="14845" width="64.140625" customWidth="1"/>
    <col min="14846" max="14846" width="11.42578125" customWidth="1"/>
    <col min="14847" max="14847" width="12.85546875" customWidth="1"/>
    <col min="14848" max="14848" width="15.42578125" customWidth="1"/>
    <col min="14849" max="14849" width="19.42578125" customWidth="1"/>
    <col min="14850" max="14850" width="13.85546875" customWidth="1"/>
    <col min="15098" max="15098" width="3.42578125" customWidth="1"/>
    <col min="15099" max="15099" width="7" customWidth="1"/>
    <col min="15100" max="15100" width="9.85546875" customWidth="1"/>
    <col min="15101" max="15101" width="64.140625" customWidth="1"/>
    <col min="15102" max="15102" width="11.42578125" customWidth="1"/>
    <col min="15103" max="15103" width="12.85546875" customWidth="1"/>
    <col min="15104" max="15104" width="15.42578125" customWidth="1"/>
    <col min="15105" max="15105" width="19.42578125" customWidth="1"/>
    <col min="15106" max="15106" width="13.85546875" customWidth="1"/>
    <col min="15354" max="15354" width="3.42578125" customWidth="1"/>
    <col min="15355" max="15355" width="7" customWidth="1"/>
    <col min="15356" max="15356" width="9.85546875" customWidth="1"/>
    <col min="15357" max="15357" width="64.140625" customWidth="1"/>
    <col min="15358" max="15358" width="11.42578125" customWidth="1"/>
    <col min="15359" max="15359" width="12.85546875" customWidth="1"/>
    <col min="15360" max="15360" width="15.42578125" customWidth="1"/>
    <col min="15361" max="15361" width="19.42578125" customWidth="1"/>
    <col min="15362" max="15362" width="13.85546875" customWidth="1"/>
    <col min="15610" max="15610" width="3.42578125" customWidth="1"/>
    <col min="15611" max="15611" width="7" customWidth="1"/>
    <col min="15612" max="15612" width="9.85546875" customWidth="1"/>
    <col min="15613" max="15613" width="64.140625" customWidth="1"/>
    <col min="15614" max="15614" width="11.42578125" customWidth="1"/>
    <col min="15615" max="15615" width="12.85546875" customWidth="1"/>
    <col min="15616" max="15616" width="15.42578125" customWidth="1"/>
    <col min="15617" max="15617" width="19.42578125" customWidth="1"/>
    <col min="15618" max="15618" width="13.85546875" customWidth="1"/>
    <col min="15866" max="15866" width="3.42578125" customWidth="1"/>
    <col min="15867" max="15867" width="7" customWidth="1"/>
    <col min="15868" max="15868" width="9.85546875" customWidth="1"/>
    <col min="15869" max="15869" width="64.140625" customWidth="1"/>
    <col min="15870" max="15870" width="11.42578125" customWidth="1"/>
    <col min="15871" max="15871" width="12.85546875" customWidth="1"/>
    <col min="15872" max="15872" width="15.42578125" customWidth="1"/>
    <col min="15873" max="15873" width="19.42578125" customWidth="1"/>
    <col min="15874" max="15874" width="13.85546875" customWidth="1"/>
    <col min="16122" max="16122" width="3.42578125" customWidth="1"/>
    <col min="16123" max="16123" width="7" customWidth="1"/>
    <col min="16124" max="16124" width="9.85546875" customWidth="1"/>
    <col min="16125" max="16125" width="64.140625" customWidth="1"/>
    <col min="16126" max="16126" width="11.42578125" customWidth="1"/>
    <col min="16127" max="16127" width="12.85546875" customWidth="1"/>
    <col min="16128" max="16128" width="15.42578125" customWidth="1"/>
    <col min="16129" max="16129" width="19.42578125" customWidth="1"/>
    <col min="16130" max="16130" width="13.85546875" customWidth="1"/>
  </cols>
  <sheetData>
    <row r="1" spans="2:8" ht="84.75" customHeight="1" thickBot="1" x14ac:dyDescent="0.3">
      <c r="B1" s="299" t="s">
        <v>193</v>
      </c>
      <c r="C1" s="300"/>
      <c r="D1" s="300"/>
      <c r="E1" s="300"/>
      <c r="F1" s="300"/>
      <c r="G1" s="300"/>
      <c r="H1" s="301"/>
    </row>
    <row r="2" spans="2:8" ht="19.5" thickBot="1" x14ac:dyDescent="0.3">
      <c r="B2" s="302" t="s">
        <v>0</v>
      </c>
      <c r="C2" s="303"/>
      <c r="D2" s="303"/>
      <c r="E2" s="303"/>
      <c r="F2" s="303"/>
      <c r="G2" s="303"/>
      <c r="H2" s="304"/>
    </row>
    <row r="3" spans="2:8" ht="19.149999999999999" customHeight="1" thickBot="1" x14ac:dyDescent="0.3">
      <c r="B3" s="305" t="s">
        <v>214</v>
      </c>
      <c r="C3" s="306"/>
      <c r="D3" s="306"/>
      <c r="E3" s="306"/>
      <c r="F3" s="306"/>
      <c r="G3" s="306"/>
      <c r="H3" s="307"/>
    </row>
    <row r="4" spans="2:8" ht="24" customHeight="1" thickBot="1" x14ac:dyDescent="0.3">
      <c r="B4" s="258"/>
      <c r="C4" s="302" t="s">
        <v>1</v>
      </c>
      <c r="D4" s="303"/>
      <c r="E4" s="303"/>
      <c r="F4" s="303"/>
      <c r="G4" s="303"/>
      <c r="H4" s="308"/>
    </row>
    <row r="5" spans="2:8" ht="60" customHeight="1" x14ac:dyDescent="0.25">
      <c r="B5" s="12"/>
      <c r="C5" s="102" t="s">
        <v>2</v>
      </c>
      <c r="D5" s="309" t="s">
        <v>3</v>
      </c>
      <c r="E5" s="310"/>
      <c r="F5" s="310"/>
      <c r="G5" s="310"/>
      <c r="H5" s="311"/>
    </row>
    <row r="6" spans="2:8" ht="134.25" customHeight="1" x14ac:dyDescent="0.25">
      <c r="B6" s="13"/>
      <c r="C6" s="103" t="s">
        <v>4</v>
      </c>
      <c r="D6" s="294" t="s">
        <v>5</v>
      </c>
      <c r="E6" s="295"/>
      <c r="F6" s="295"/>
      <c r="G6" s="295"/>
      <c r="H6" s="296"/>
    </row>
    <row r="7" spans="2:8" ht="81" customHeight="1" x14ac:dyDescent="0.25">
      <c r="B7" s="33"/>
      <c r="C7" s="103" t="s">
        <v>6</v>
      </c>
      <c r="D7" s="289" t="s">
        <v>7</v>
      </c>
      <c r="E7" s="289"/>
      <c r="F7" s="289"/>
      <c r="G7" s="289"/>
      <c r="H7" s="290"/>
    </row>
    <row r="8" spans="2:8" ht="78.75" customHeight="1" x14ac:dyDescent="0.25">
      <c r="B8" s="33"/>
      <c r="C8" s="103" t="s">
        <v>8</v>
      </c>
      <c r="D8" s="289" t="s">
        <v>74</v>
      </c>
      <c r="E8" s="289"/>
      <c r="F8" s="289"/>
      <c r="G8" s="289"/>
      <c r="H8" s="290"/>
    </row>
    <row r="9" spans="2:8" ht="135" customHeight="1" x14ac:dyDescent="0.25">
      <c r="B9" s="33"/>
      <c r="C9" s="103" t="s">
        <v>9</v>
      </c>
      <c r="D9" s="289" t="s">
        <v>59</v>
      </c>
      <c r="E9" s="289"/>
      <c r="F9" s="289"/>
      <c r="G9" s="289"/>
      <c r="H9" s="290"/>
    </row>
    <row r="10" spans="2:8" ht="88.5" customHeight="1" x14ac:dyDescent="0.25">
      <c r="B10" s="33"/>
      <c r="C10" s="103" t="s">
        <v>10</v>
      </c>
      <c r="D10" s="289" t="s">
        <v>60</v>
      </c>
      <c r="E10" s="289"/>
      <c r="F10" s="289"/>
      <c r="G10" s="289"/>
      <c r="H10" s="290"/>
    </row>
    <row r="11" spans="2:8" ht="45" customHeight="1" x14ac:dyDescent="0.25">
      <c r="B11" s="33"/>
      <c r="C11" s="103" t="s">
        <v>11</v>
      </c>
      <c r="D11" s="289" t="s">
        <v>12</v>
      </c>
      <c r="E11" s="289"/>
      <c r="F11" s="289"/>
      <c r="G11" s="289"/>
      <c r="H11" s="290"/>
    </row>
    <row r="12" spans="2:8" ht="141" customHeight="1" x14ac:dyDescent="0.25">
      <c r="B12" s="33"/>
      <c r="C12" s="103" t="s">
        <v>13</v>
      </c>
      <c r="D12" s="289" t="s">
        <v>83</v>
      </c>
      <c r="E12" s="289"/>
      <c r="F12" s="289"/>
      <c r="G12" s="289"/>
      <c r="H12" s="290"/>
    </row>
    <row r="13" spans="2:8" ht="81.75" customHeight="1" x14ac:dyDescent="0.25">
      <c r="B13" s="33"/>
      <c r="C13" s="104" t="s">
        <v>14</v>
      </c>
      <c r="D13" s="289" t="s">
        <v>15</v>
      </c>
      <c r="E13" s="289"/>
      <c r="F13" s="289"/>
      <c r="G13" s="289"/>
      <c r="H13" s="290"/>
    </row>
    <row r="14" spans="2:8" ht="138" customHeight="1" x14ac:dyDescent="0.25">
      <c r="B14" s="33"/>
      <c r="C14" s="103" t="s">
        <v>16</v>
      </c>
      <c r="D14" s="291" t="s">
        <v>91</v>
      </c>
      <c r="E14" s="292"/>
      <c r="F14" s="292"/>
      <c r="G14" s="292"/>
      <c r="H14" s="293"/>
    </row>
    <row r="15" spans="2:8" ht="189.75" customHeight="1" x14ac:dyDescent="0.25">
      <c r="B15" s="33"/>
      <c r="C15" s="103" t="s">
        <v>17</v>
      </c>
      <c r="D15" s="289" t="s">
        <v>18</v>
      </c>
      <c r="E15" s="289"/>
      <c r="F15" s="289"/>
      <c r="G15" s="289"/>
      <c r="H15" s="290"/>
    </row>
    <row r="16" spans="2:8" ht="138" customHeight="1" x14ac:dyDescent="0.25">
      <c r="B16" s="33"/>
      <c r="C16" s="103" t="s">
        <v>19</v>
      </c>
      <c r="D16" s="294" t="s">
        <v>20</v>
      </c>
      <c r="E16" s="295"/>
      <c r="F16" s="295"/>
      <c r="G16" s="295"/>
      <c r="H16" s="296"/>
    </row>
    <row r="17" spans="2:37" ht="97.5" customHeight="1" x14ac:dyDescent="0.25">
      <c r="B17" s="33"/>
      <c r="C17" s="103" t="s">
        <v>21</v>
      </c>
      <c r="D17" s="294" t="s">
        <v>22</v>
      </c>
      <c r="E17" s="295"/>
      <c r="F17" s="295"/>
      <c r="G17" s="295"/>
      <c r="H17" s="296"/>
    </row>
    <row r="18" spans="2:37" ht="78" customHeight="1" x14ac:dyDescent="0.25">
      <c r="B18" s="33"/>
      <c r="C18" s="103" t="s">
        <v>23</v>
      </c>
      <c r="D18" s="294" t="s">
        <v>86</v>
      </c>
      <c r="E18" s="295"/>
      <c r="F18" s="295"/>
      <c r="G18" s="295"/>
      <c r="H18" s="296"/>
    </row>
    <row r="19" spans="2:37" ht="59.25" customHeight="1" thickBot="1" x14ac:dyDescent="0.3">
      <c r="B19" s="14"/>
      <c r="C19" s="105" t="s">
        <v>24</v>
      </c>
      <c r="D19" s="297" t="s">
        <v>75</v>
      </c>
      <c r="E19" s="297"/>
      <c r="F19" s="297"/>
      <c r="G19" s="297"/>
      <c r="H19" s="298"/>
    </row>
    <row r="20" spans="2:37" ht="16.5" thickBot="1" x14ac:dyDescent="0.3">
      <c r="B20" s="259"/>
      <c r="C20" s="106"/>
      <c r="D20" s="15"/>
      <c r="E20" s="15"/>
      <c r="F20" s="164"/>
      <c r="G20" s="57"/>
      <c r="H20" s="15"/>
    </row>
    <row r="21" spans="2:37" ht="56.25" x14ac:dyDescent="0.25">
      <c r="B21" s="12" t="s">
        <v>25</v>
      </c>
      <c r="C21" s="107" t="s">
        <v>53</v>
      </c>
      <c r="D21" s="16" t="s">
        <v>26</v>
      </c>
      <c r="E21" s="16" t="s">
        <v>27</v>
      </c>
      <c r="F21" s="165" t="s">
        <v>28</v>
      </c>
      <c r="G21" s="58" t="s">
        <v>29</v>
      </c>
      <c r="H21" s="17" t="s">
        <v>30</v>
      </c>
    </row>
    <row r="22" spans="2:37" ht="18.75" x14ac:dyDescent="0.25">
      <c r="B22" s="13">
        <v>1</v>
      </c>
      <c r="C22" s="188">
        <v>2</v>
      </c>
      <c r="D22" s="189">
        <v>3</v>
      </c>
      <c r="E22" s="189">
        <v>4</v>
      </c>
      <c r="F22" s="190">
        <v>5</v>
      </c>
      <c r="G22" s="191">
        <v>6</v>
      </c>
      <c r="H22" s="192">
        <v>7</v>
      </c>
    </row>
    <row r="23" spans="2:37" ht="20.25" customHeight="1" x14ac:dyDescent="0.25">
      <c r="B23" s="13"/>
      <c r="C23" s="193"/>
      <c r="D23" s="197" t="s">
        <v>31</v>
      </c>
      <c r="E23" s="198"/>
      <c r="F23" s="194"/>
      <c r="G23" s="195"/>
      <c r="H23" s="196"/>
    </row>
    <row r="24" spans="2:37" ht="20.25" customHeight="1" x14ac:dyDescent="0.35">
      <c r="B24" s="41">
        <v>1</v>
      </c>
      <c r="C24" s="108" t="s">
        <v>64</v>
      </c>
      <c r="D24" s="97" t="s">
        <v>32</v>
      </c>
      <c r="E24" s="43" t="s">
        <v>33</v>
      </c>
      <c r="F24" s="166">
        <v>1</v>
      </c>
      <c r="G24" s="68"/>
      <c r="H24" s="42">
        <f t="shared" ref="H24:H29" si="0">F24*G24</f>
        <v>0</v>
      </c>
    </row>
    <row r="25" spans="2:37" ht="36" customHeight="1" x14ac:dyDescent="0.35">
      <c r="B25" s="31">
        <v>2</v>
      </c>
      <c r="C25" s="109" t="s">
        <v>54</v>
      </c>
      <c r="D25" s="52" t="s">
        <v>34</v>
      </c>
      <c r="E25" s="32" t="s">
        <v>33</v>
      </c>
      <c r="F25" s="167">
        <v>1</v>
      </c>
      <c r="G25" s="65"/>
      <c r="H25" s="20">
        <f t="shared" si="0"/>
        <v>0</v>
      </c>
    </row>
    <row r="26" spans="2:37" ht="22.5" customHeight="1" x14ac:dyDescent="0.35">
      <c r="B26" s="31">
        <v>3</v>
      </c>
      <c r="C26" s="110" t="s">
        <v>65</v>
      </c>
      <c r="D26" s="19" t="s">
        <v>35</v>
      </c>
      <c r="E26" s="32" t="s">
        <v>33</v>
      </c>
      <c r="F26" s="167">
        <v>1</v>
      </c>
      <c r="G26" s="65"/>
      <c r="H26" s="20">
        <f t="shared" si="0"/>
        <v>0</v>
      </c>
    </row>
    <row r="27" spans="2:37" ht="36" customHeight="1" x14ac:dyDescent="0.35">
      <c r="B27" s="31">
        <v>4</v>
      </c>
      <c r="C27" s="110" t="s">
        <v>66</v>
      </c>
      <c r="D27" s="19" t="s">
        <v>56</v>
      </c>
      <c r="E27" s="32" t="s">
        <v>33</v>
      </c>
      <c r="F27" s="167">
        <v>1</v>
      </c>
      <c r="G27" s="65"/>
      <c r="H27" s="20">
        <f t="shared" si="0"/>
        <v>0</v>
      </c>
    </row>
    <row r="28" spans="2:37" ht="57" customHeight="1" x14ac:dyDescent="0.35">
      <c r="B28" s="31">
        <v>5</v>
      </c>
      <c r="C28" s="110" t="s">
        <v>67</v>
      </c>
      <c r="D28" s="19" t="s">
        <v>58</v>
      </c>
      <c r="E28" s="32" t="s">
        <v>33</v>
      </c>
      <c r="F28" s="167">
        <v>1</v>
      </c>
      <c r="G28" s="65"/>
      <c r="H28" s="20">
        <f t="shared" si="0"/>
        <v>0</v>
      </c>
    </row>
    <row r="29" spans="2:37" ht="36.75" customHeight="1" thickBot="1" x14ac:dyDescent="0.4">
      <c r="B29" s="59">
        <v>6</v>
      </c>
      <c r="C29" s="111">
        <v>14</v>
      </c>
      <c r="D29" s="60" t="s">
        <v>76</v>
      </c>
      <c r="E29" s="61" t="s">
        <v>33</v>
      </c>
      <c r="F29" s="168">
        <v>1</v>
      </c>
      <c r="G29" s="51"/>
      <c r="H29" s="62">
        <f t="shared" si="0"/>
        <v>0</v>
      </c>
    </row>
    <row r="30" spans="2:37" ht="18" customHeight="1" thickBot="1" x14ac:dyDescent="0.3">
      <c r="B30" s="63"/>
      <c r="C30" s="112"/>
      <c r="D30" s="266" t="s">
        <v>55</v>
      </c>
      <c r="E30" s="266"/>
      <c r="F30" s="266"/>
      <c r="G30" s="286"/>
      <c r="H30" s="64">
        <f>SUM(H24:H29)</f>
        <v>0</v>
      </c>
    </row>
    <row r="31" spans="2:37" s="3" customFormat="1" ht="18.75" x14ac:dyDescent="0.25">
      <c r="B31" s="199"/>
      <c r="C31" s="200"/>
      <c r="D31" s="201" t="s">
        <v>36</v>
      </c>
      <c r="E31" s="202"/>
      <c r="F31" s="203"/>
      <c r="G31" s="204"/>
      <c r="H31" s="205"/>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2:37" s="3" customFormat="1" ht="18" customHeight="1" x14ac:dyDescent="0.35">
      <c r="B32" s="41">
        <v>7</v>
      </c>
      <c r="C32" s="108" t="s">
        <v>68</v>
      </c>
      <c r="D32" s="34" t="s">
        <v>92</v>
      </c>
      <c r="E32" s="152" t="s">
        <v>37</v>
      </c>
      <c r="F32" s="166">
        <v>1.7</v>
      </c>
      <c r="G32" s="68"/>
      <c r="H32" s="42">
        <f>F32*G32</f>
        <v>0</v>
      </c>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2:37" s="2" customFormat="1" ht="59.25" customHeight="1" x14ac:dyDescent="0.35">
      <c r="B33" s="31">
        <v>8</v>
      </c>
      <c r="C33" s="113" t="s">
        <v>93</v>
      </c>
      <c r="D33" s="4" t="s">
        <v>94</v>
      </c>
      <c r="E33" s="153" t="s">
        <v>39</v>
      </c>
      <c r="F33" s="167">
        <v>3000</v>
      </c>
      <c r="G33" s="65"/>
      <c r="H33" s="20">
        <f t="shared" ref="H33:H34" si="1">F33*G33</f>
        <v>0</v>
      </c>
    </row>
    <row r="34" spans="2:37" s="3" customFormat="1" ht="38.25" customHeight="1" x14ac:dyDescent="0.35">
      <c r="B34" s="66">
        <v>9</v>
      </c>
      <c r="C34" s="113" t="s">
        <v>95</v>
      </c>
      <c r="D34" s="67" t="s">
        <v>96</v>
      </c>
      <c r="E34" s="153" t="s">
        <v>38</v>
      </c>
      <c r="F34" s="167">
        <v>200</v>
      </c>
      <c r="G34" s="65"/>
      <c r="H34" s="20">
        <f t="shared" si="1"/>
        <v>0</v>
      </c>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2:37" s="3" customFormat="1" ht="60.75" customHeight="1" x14ac:dyDescent="0.35">
      <c r="B35" s="66">
        <v>10</v>
      </c>
      <c r="C35" s="113" t="s">
        <v>93</v>
      </c>
      <c r="D35" s="67" t="s">
        <v>115</v>
      </c>
      <c r="E35" s="142" t="s">
        <v>38</v>
      </c>
      <c r="F35" s="169">
        <v>500</v>
      </c>
      <c r="G35" s="90"/>
      <c r="H35" s="91">
        <f>F35*G35</f>
        <v>0</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2:37" s="3" customFormat="1" ht="37.5" customHeight="1" thickBot="1" x14ac:dyDescent="0.4">
      <c r="B36" s="59">
        <v>11</v>
      </c>
      <c r="C36" s="110" t="s">
        <v>97</v>
      </c>
      <c r="D36" s="4" t="s">
        <v>88</v>
      </c>
      <c r="E36" s="153" t="s">
        <v>41</v>
      </c>
      <c r="F36" s="167">
        <v>30</v>
      </c>
      <c r="G36" s="65"/>
      <c r="H36" s="46">
        <f>F36*G36</f>
        <v>0</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2:37" s="3" customFormat="1" ht="19.899999999999999" customHeight="1" thickBot="1" x14ac:dyDescent="0.4">
      <c r="B37" s="271" t="s">
        <v>42</v>
      </c>
      <c r="C37" s="272"/>
      <c r="D37" s="272"/>
      <c r="E37" s="272"/>
      <c r="F37" s="272"/>
      <c r="G37" s="273"/>
      <c r="H37" s="69">
        <f>SUM(H32:H36)</f>
        <v>0</v>
      </c>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2:37" s="3" customFormat="1" ht="16.149999999999999" customHeight="1" x14ac:dyDescent="0.35">
      <c r="B38" s="212"/>
      <c r="C38" s="211"/>
      <c r="D38" s="210" t="s">
        <v>98</v>
      </c>
      <c r="E38" s="206"/>
      <c r="F38" s="207"/>
      <c r="G38" s="209"/>
      <c r="H38" s="208"/>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2:37" s="8" customFormat="1" ht="77.45" customHeight="1" x14ac:dyDescent="0.35">
      <c r="B39" s="41">
        <v>12</v>
      </c>
      <c r="C39" s="108" t="s">
        <v>69</v>
      </c>
      <c r="D39" s="45" t="s">
        <v>99</v>
      </c>
      <c r="E39" s="143" t="s">
        <v>40</v>
      </c>
      <c r="F39" s="166">
        <v>3740</v>
      </c>
      <c r="G39" s="68"/>
      <c r="H39" s="42">
        <f>F39*G39</f>
        <v>0</v>
      </c>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2:37" s="3" customFormat="1" ht="19.5" thickBot="1" x14ac:dyDescent="0.4">
      <c r="B40" s="59">
        <v>13</v>
      </c>
      <c r="C40" s="110" t="s">
        <v>70</v>
      </c>
      <c r="D40" s="49" t="s">
        <v>81</v>
      </c>
      <c r="E40" s="154" t="s">
        <v>39</v>
      </c>
      <c r="F40" s="170">
        <v>8000</v>
      </c>
      <c r="G40" s="51"/>
      <c r="H40" s="46">
        <f>F40*G40</f>
        <v>0</v>
      </c>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2:37" s="3" customFormat="1" ht="19.5" customHeight="1" thickBot="1" x14ac:dyDescent="0.4">
      <c r="B41" s="271" t="s">
        <v>43</v>
      </c>
      <c r="C41" s="272"/>
      <c r="D41" s="272"/>
      <c r="E41" s="272"/>
      <c r="F41" s="272"/>
      <c r="G41" s="273"/>
      <c r="H41" s="69">
        <f>SUM(H40+H39)</f>
        <v>0</v>
      </c>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2:37" s="3" customFormat="1" ht="21.75" customHeight="1" x14ac:dyDescent="0.35">
      <c r="B42" s="213"/>
      <c r="C42" s="214"/>
      <c r="D42" s="201" t="s">
        <v>44</v>
      </c>
      <c r="E42" s="215"/>
      <c r="F42" s="216"/>
      <c r="G42" s="217"/>
      <c r="H42" s="208"/>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2:37" s="3" customFormat="1" ht="72" customHeight="1" x14ac:dyDescent="0.35">
      <c r="B43" s="41">
        <v>14</v>
      </c>
      <c r="C43" s="108" t="s">
        <v>71</v>
      </c>
      <c r="D43" s="34" t="s">
        <v>100</v>
      </c>
      <c r="E43" s="152" t="s">
        <v>40</v>
      </c>
      <c r="F43" s="166">
        <v>2300</v>
      </c>
      <c r="G43" s="68"/>
      <c r="H43" s="47">
        <f t="shared" ref="H43:H49" si="2">F43*G43</f>
        <v>0</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2:37" ht="59.25" customHeight="1" x14ac:dyDescent="0.35">
      <c r="B44" s="56">
        <v>15</v>
      </c>
      <c r="C44" s="110" t="s">
        <v>72</v>
      </c>
      <c r="D44" s="40" t="s">
        <v>117</v>
      </c>
      <c r="E44" s="155" t="s">
        <v>39</v>
      </c>
      <c r="F44" s="167">
        <v>650</v>
      </c>
      <c r="G44" s="65"/>
      <c r="H44" s="20">
        <f t="shared" si="2"/>
        <v>0</v>
      </c>
      <c r="I44" s="53"/>
      <c r="J44"/>
      <c r="K44"/>
      <c r="L44"/>
      <c r="M44"/>
      <c r="N44"/>
      <c r="O44"/>
      <c r="P44"/>
      <c r="Q44"/>
      <c r="R44"/>
      <c r="S44"/>
      <c r="T44"/>
      <c r="U44"/>
      <c r="V44"/>
      <c r="W44"/>
      <c r="X44"/>
      <c r="Y44"/>
      <c r="Z44"/>
      <c r="AA44"/>
      <c r="AB44"/>
      <c r="AC44"/>
      <c r="AD44"/>
      <c r="AE44"/>
      <c r="AF44"/>
      <c r="AG44"/>
      <c r="AH44"/>
      <c r="AI44"/>
      <c r="AJ44"/>
      <c r="AK44"/>
    </row>
    <row r="45" spans="2:37" s="3" customFormat="1" ht="39.75" customHeight="1" x14ac:dyDescent="0.35">
      <c r="B45" s="56">
        <v>16</v>
      </c>
      <c r="C45" s="110" t="s">
        <v>85</v>
      </c>
      <c r="D45" s="4" t="s">
        <v>118</v>
      </c>
      <c r="E45" s="153" t="s">
        <v>39</v>
      </c>
      <c r="F45" s="167">
        <v>6235</v>
      </c>
      <c r="G45" s="65"/>
      <c r="H45" s="20">
        <f t="shared" si="2"/>
        <v>0</v>
      </c>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37" ht="38.25" customHeight="1" x14ac:dyDescent="0.35">
      <c r="B46" s="31">
        <v>17</v>
      </c>
      <c r="C46" s="110" t="s">
        <v>73</v>
      </c>
      <c r="D46" s="40" t="s">
        <v>80</v>
      </c>
      <c r="E46" s="155" t="s">
        <v>38</v>
      </c>
      <c r="F46" s="171">
        <v>214</v>
      </c>
      <c r="G46" s="70"/>
      <c r="H46" s="20">
        <f t="shared" si="2"/>
        <v>0</v>
      </c>
      <c r="I46"/>
      <c r="J46"/>
      <c r="K46"/>
      <c r="L46"/>
      <c r="M46"/>
      <c r="N46"/>
      <c r="O46"/>
      <c r="P46"/>
      <c r="Q46"/>
      <c r="R46"/>
      <c r="S46"/>
      <c r="T46"/>
      <c r="U46"/>
      <c r="V46"/>
      <c r="W46"/>
      <c r="X46"/>
      <c r="Y46"/>
      <c r="Z46"/>
      <c r="AA46"/>
      <c r="AB46"/>
      <c r="AC46"/>
      <c r="AD46"/>
      <c r="AE46"/>
      <c r="AF46"/>
      <c r="AG46"/>
      <c r="AH46"/>
      <c r="AI46"/>
      <c r="AJ46"/>
      <c r="AK46"/>
    </row>
    <row r="47" spans="2:37" ht="49.15" customHeight="1" x14ac:dyDescent="0.35">
      <c r="B47" s="56">
        <v>18</v>
      </c>
      <c r="C47" s="110" t="s">
        <v>87</v>
      </c>
      <c r="D47" s="4" t="s">
        <v>101</v>
      </c>
      <c r="E47" s="153" t="s">
        <v>38</v>
      </c>
      <c r="F47" s="171">
        <v>1675</v>
      </c>
      <c r="G47" s="156"/>
      <c r="H47" s="20">
        <f t="shared" si="2"/>
        <v>0</v>
      </c>
      <c r="I47"/>
      <c r="J47"/>
      <c r="K47"/>
      <c r="L47"/>
      <c r="M47"/>
      <c r="N47"/>
      <c r="O47"/>
      <c r="P47"/>
      <c r="Q47"/>
      <c r="R47"/>
      <c r="S47"/>
      <c r="T47"/>
      <c r="U47"/>
      <c r="V47"/>
      <c r="W47"/>
      <c r="X47"/>
      <c r="Y47"/>
      <c r="Z47"/>
      <c r="AA47"/>
      <c r="AB47"/>
      <c r="AC47"/>
      <c r="AD47"/>
      <c r="AE47"/>
      <c r="AF47"/>
      <c r="AG47"/>
      <c r="AH47"/>
      <c r="AI47"/>
      <c r="AJ47"/>
      <c r="AK47"/>
    </row>
    <row r="48" spans="2:37" ht="49.15" customHeight="1" x14ac:dyDescent="0.35">
      <c r="B48" s="56">
        <v>19</v>
      </c>
      <c r="C48" s="110" t="s">
        <v>87</v>
      </c>
      <c r="D48" s="4" t="s">
        <v>119</v>
      </c>
      <c r="E48" s="153" t="s">
        <v>38</v>
      </c>
      <c r="F48" s="171">
        <v>1015</v>
      </c>
      <c r="G48" s="156"/>
      <c r="H48" s="20">
        <f t="shared" si="2"/>
        <v>0</v>
      </c>
      <c r="I48"/>
      <c r="J48"/>
      <c r="K48"/>
      <c r="L48"/>
      <c r="M48"/>
      <c r="N48"/>
      <c r="O48"/>
      <c r="P48"/>
      <c r="Q48"/>
      <c r="R48"/>
      <c r="S48"/>
      <c r="T48"/>
      <c r="U48"/>
      <c r="V48"/>
      <c r="W48"/>
      <c r="X48"/>
      <c r="Y48"/>
      <c r="Z48"/>
      <c r="AA48"/>
      <c r="AB48"/>
      <c r="AC48"/>
      <c r="AD48"/>
      <c r="AE48"/>
      <c r="AF48"/>
      <c r="AG48"/>
      <c r="AH48"/>
      <c r="AI48"/>
      <c r="AJ48"/>
      <c r="AK48"/>
    </row>
    <row r="49" spans="2:37" s="2" customFormat="1" ht="61.5" customHeight="1" thickBot="1" x14ac:dyDescent="0.4">
      <c r="B49" s="257">
        <v>20</v>
      </c>
      <c r="C49" s="110" t="s">
        <v>84</v>
      </c>
      <c r="D49" s="4" t="s">
        <v>102</v>
      </c>
      <c r="E49" s="153" t="s">
        <v>39</v>
      </c>
      <c r="F49" s="171">
        <v>2121</v>
      </c>
      <c r="G49" s="156"/>
      <c r="H49" s="20">
        <f t="shared" si="2"/>
        <v>0</v>
      </c>
    </row>
    <row r="50" spans="2:37" s="3" customFormat="1" ht="21.75" customHeight="1" thickBot="1" x14ac:dyDescent="0.4">
      <c r="B50" s="271" t="s">
        <v>45</v>
      </c>
      <c r="C50" s="272"/>
      <c r="D50" s="272"/>
      <c r="E50" s="272"/>
      <c r="F50" s="272"/>
      <c r="G50" s="273"/>
      <c r="H50" s="36">
        <f>SUM(H43:H49)</f>
        <v>0</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2:37" s="2" customFormat="1" ht="20.45" customHeight="1" x14ac:dyDescent="0.35">
      <c r="B51" s="218"/>
      <c r="C51" s="219"/>
      <c r="D51" s="220" t="s">
        <v>46</v>
      </c>
      <c r="E51" s="215"/>
      <c r="F51" s="221"/>
      <c r="G51" s="222"/>
      <c r="H51" s="223"/>
    </row>
    <row r="52" spans="2:37" s="1" customFormat="1" ht="18.75" x14ac:dyDescent="0.35">
      <c r="B52" s="227"/>
      <c r="C52" s="287" t="s">
        <v>202</v>
      </c>
      <c r="D52" s="287"/>
      <c r="E52" s="287"/>
      <c r="F52" s="287"/>
      <c r="G52" s="287"/>
      <c r="H52" s="288"/>
    </row>
    <row r="53" spans="2:37" s="2" customFormat="1" ht="42.75" customHeight="1" x14ac:dyDescent="0.35">
      <c r="B53" s="41">
        <v>21</v>
      </c>
      <c r="C53" s="224"/>
      <c r="D53" s="34" t="s">
        <v>120</v>
      </c>
      <c r="E53" s="152" t="s">
        <v>41</v>
      </c>
      <c r="F53" s="225">
        <v>30</v>
      </c>
      <c r="G53" s="226"/>
      <c r="H53" s="42">
        <f>F53*G53</f>
        <v>0</v>
      </c>
    </row>
    <row r="54" spans="2:37" s="2" customFormat="1" ht="56.25" customHeight="1" x14ac:dyDescent="0.35">
      <c r="B54" s="31">
        <v>22</v>
      </c>
      <c r="C54" s="114"/>
      <c r="D54" s="4" t="s">
        <v>121</v>
      </c>
      <c r="E54" s="153" t="s">
        <v>41</v>
      </c>
      <c r="F54" s="171">
        <v>3</v>
      </c>
      <c r="G54" s="156"/>
      <c r="H54" s="20">
        <f>F54*G54</f>
        <v>0</v>
      </c>
    </row>
    <row r="55" spans="2:37" s="2" customFormat="1" ht="56.25" customHeight="1" thickBot="1" x14ac:dyDescent="0.4">
      <c r="B55" s="59">
        <v>23</v>
      </c>
      <c r="C55" s="114"/>
      <c r="D55" s="4" t="s">
        <v>122</v>
      </c>
      <c r="E55" s="153" t="s">
        <v>38</v>
      </c>
      <c r="F55" s="171">
        <v>246</v>
      </c>
      <c r="G55" s="156"/>
      <c r="H55" s="20">
        <f>F55*G55</f>
        <v>0</v>
      </c>
    </row>
    <row r="56" spans="2:37" s="3" customFormat="1" ht="20.25" customHeight="1" thickBot="1" x14ac:dyDescent="0.4">
      <c r="B56" s="271" t="s">
        <v>217</v>
      </c>
      <c r="C56" s="272"/>
      <c r="D56" s="272"/>
      <c r="E56" s="272"/>
      <c r="F56" s="272"/>
      <c r="G56" s="273"/>
      <c r="H56" s="69">
        <f>SUM(H53:H55)</f>
        <v>0</v>
      </c>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7" s="1" customFormat="1" ht="19.5" customHeight="1" x14ac:dyDescent="0.25">
      <c r="B57" s="251"/>
      <c r="C57" s="278" t="s">
        <v>123</v>
      </c>
      <c r="D57" s="279"/>
      <c r="E57" s="279"/>
      <c r="F57" s="279"/>
      <c r="G57" s="279"/>
      <c r="H57" s="280"/>
    </row>
    <row r="58" spans="2:37" s="98" customFormat="1" x14ac:dyDescent="0.35">
      <c r="B58" s="244"/>
      <c r="C58" s="228" t="s">
        <v>124</v>
      </c>
      <c r="D58" s="281" t="s">
        <v>125</v>
      </c>
      <c r="E58" s="281"/>
      <c r="F58" s="281"/>
      <c r="G58" s="281"/>
      <c r="H58" s="282"/>
    </row>
    <row r="59" spans="2:37" s="98" customFormat="1" ht="56.25" x14ac:dyDescent="0.35">
      <c r="B59" s="252">
        <v>24</v>
      </c>
      <c r="C59" s="124"/>
      <c r="D59" s="125" t="s">
        <v>126</v>
      </c>
      <c r="E59" s="145" t="s">
        <v>38</v>
      </c>
      <c r="F59" s="171">
        <v>818.85</v>
      </c>
      <c r="G59" s="156"/>
      <c r="H59" s="20">
        <f>F59*G59</f>
        <v>0</v>
      </c>
    </row>
    <row r="60" spans="2:37" s="98" customFormat="1" ht="18.75" x14ac:dyDescent="0.35">
      <c r="B60" s="253"/>
      <c r="C60" s="283" t="s">
        <v>203</v>
      </c>
      <c r="D60" s="283"/>
      <c r="E60" s="283"/>
      <c r="F60" s="283"/>
      <c r="G60" s="283"/>
      <c r="H60" s="229">
        <f>SUM(H59)</f>
        <v>0</v>
      </c>
    </row>
    <row r="61" spans="2:37" s="98" customFormat="1" ht="18.75" x14ac:dyDescent="0.35">
      <c r="B61" s="252"/>
      <c r="C61" s="127" t="s">
        <v>127</v>
      </c>
      <c r="D61" s="284" t="s">
        <v>128</v>
      </c>
      <c r="E61" s="284"/>
      <c r="F61" s="284"/>
      <c r="G61" s="284"/>
      <c r="H61" s="285"/>
    </row>
    <row r="62" spans="2:37" s="98" customFormat="1" ht="75" x14ac:dyDescent="0.35">
      <c r="B62" s="252"/>
      <c r="C62" s="146"/>
      <c r="D62" s="125" t="s">
        <v>194</v>
      </c>
      <c r="E62" s="145"/>
      <c r="F62" s="129"/>
      <c r="G62" s="157"/>
      <c r="H62" s="250"/>
    </row>
    <row r="63" spans="2:37" s="98" customFormat="1" ht="18.75" x14ac:dyDescent="0.35">
      <c r="B63" s="254">
        <v>25</v>
      </c>
      <c r="C63" s="146"/>
      <c r="D63" s="125" t="s">
        <v>129</v>
      </c>
      <c r="E63" s="145" t="s">
        <v>40</v>
      </c>
      <c r="F63" s="167">
        <v>1198.8736000000001</v>
      </c>
      <c r="G63" s="156"/>
      <c r="H63" s="20">
        <f>F63*G63</f>
        <v>0</v>
      </c>
    </row>
    <row r="64" spans="2:37" s="98" customFormat="1" ht="18.75" x14ac:dyDescent="0.35">
      <c r="B64" s="254">
        <v>26</v>
      </c>
      <c r="C64" s="146"/>
      <c r="D64" s="125" t="s">
        <v>130</v>
      </c>
      <c r="E64" s="145" t="s">
        <v>40</v>
      </c>
      <c r="F64" s="167">
        <v>453.56800000000004</v>
      </c>
      <c r="G64" s="156"/>
      <c r="H64" s="42">
        <f>F64*G64</f>
        <v>0</v>
      </c>
    </row>
    <row r="65" spans="2:8" s="98" customFormat="1" ht="75" x14ac:dyDescent="0.35">
      <c r="B65" s="252"/>
      <c r="C65" s="146"/>
      <c r="D65" s="125" t="s">
        <v>195</v>
      </c>
      <c r="E65" s="145"/>
      <c r="F65" s="167"/>
      <c r="G65" s="156"/>
      <c r="H65" s="42"/>
    </row>
    <row r="66" spans="2:8" s="98" customFormat="1" ht="18.75" x14ac:dyDescent="0.35">
      <c r="B66" s="254">
        <v>27</v>
      </c>
      <c r="C66" s="146"/>
      <c r="D66" s="125" t="s">
        <v>131</v>
      </c>
      <c r="E66" s="145" t="s">
        <v>40</v>
      </c>
      <c r="F66" s="167">
        <v>299.71840000000003</v>
      </c>
      <c r="G66" s="156"/>
      <c r="H66" s="42">
        <f t="shared" ref="H66:H82" si="3">F66*G66</f>
        <v>0</v>
      </c>
    </row>
    <row r="67" spans="2:8" s="98" customFormat="1" ht="18.75" x14ac:dyDescent="0.35">
      <c r="B67" s="254">
        <v>28</v>
      </c>
      <c r="C67" s="146"/>
      <c r="D67" s="125" t="s">
        <v>130</v>
      </c>
      <c r="E67" s="145" t="s">
        <v>40</v>
      </c>
      <c r="F67" s="167">
        <v>113.39200000000001</v>
      </c>
      <c r="G67" s="156"/>
      <c r="H67" s="42">
        <f t="shared" si="3"/>
        <v>0</v>
      </c>
    </row>
    <row r="68" spans="2:8" s="98" customFormat="1" ht="75" x14ac:dyDescent="0.35">
      <c r="B68" s="252"/>
      <c r="C68" s="146"/>
      <c r="D68" s="125" t="s">
        <v>196</v>
      </c>
      <c r="E68" s="145"/>
      <c r="F68" s="167"/>
      <c r="G68" s="156"/>
      <c r="H68" s="42"/>
    </row>
    <row r="69" spans="2:8" s="98" customFormat="1" ht="18.75" x14ac:dyDescent="0.35">
      <c r="B69" s="253">
        <v>29</v>
      </c>
      <c r="C69" s="146"/>
      <c r="D69" s="125" t="s">
        <v>129</v>
      </c>
      <c r="E69" s="145" t="s">
        <v>40</v>
      </c>
      <c r="F69" s="167">
        <v>355.91559999999998</v>
      </c>
      <c r="G69" s="156"/>
      <c r="H69" s="42">
        <f t="shared" si="3"/>
        <v>0</v>
      </c>
    </row>
    <row r="70" spans="2:8" s="98" customFormat="1" ht="18.75" x14ac:dyDescent="0.35">
      <c r="B70" s="253">
        <v>30</v>
      </c>
      <c r="C70" s="146"/>
      <c r="D70" s="125" t="s">
        <v>130</v>
      </c>
      <c r="E70" s="145" t="s">
        <v>40</v>
      </c>
      <c r="F70" s="167">
        <v>134.65299999999999</v>
      </c>
      <c r="G70" s="156"/>
      <c r="H70" s="42">
        <f t="shared" si="3"/>
        <v>0</v>
      </c>
    </row>
    <row r="71" spans="2:8" s="98" customFormat="1" ht="56.25" x14ac:dyDescent="0.35">
      <c r="B71" s="253"/>
      <c r="C71" s="146"/>
      <c r="D71" s="125" t="s">
        <v>197</v>
      </c>
      <c r="E71" s="145"/>
      <c r="F71" s="167"/>
      <c r="G71" s="156"/>
      <c r="H71" s="42"/>
    </row>
    <row r="72" spans="2:8" s="98" customFormat="1" ht="18.75" x14ac:dyDescent="0.35">
      <c r="B72" s="253">
        <v>31</v>
      </c>
      <c r="C72" s="146"/>
      <c r="D72" s="125" t="s">
        <v>129</v>
      </c>
      <c r="E72" s="145" t="s">
        <v>40</v>
      </c>
      <c r="F72" s="167">
        <v>18.732400000000002</v>
      </c>
      <c r="G72" s="156"/>
      <c r="H72" s="42">
        <f t="shared" si="3"/>
        <v>0</v>
      </c>
    </row>
    <row r="73" spans="2:8" s="98" customFormat="1" ht="18.75" x14ac:dyDescent="0.35">
      <c r="B73" s="253">
        <v>32</v>
      </c>
      <c r="C73" s="146"/>
      <c r="D73" s="125" t="s">
        <v>130</v>
      </c>
      <c r="E73" s="145" t="s">
        <v>40</v>
      </c>
      <c r="F73" s="167">
        <v>7.0870000000000006</v>
      </c>
      <c r="G73" s="156"/>
      <c r="H73" s="42">
        <f t="shared" si="3"/>
        <v>0</v>
      </c>
    </row>
    <row r="74" spans="2:8" s="98" customFormat="1" ht="37.5" x14ac:dyDescent="0.35">
      <c r="B74" s="253">
        <v>33</v>
      </c>
      <c r="C74" s="124"/>
      <c r="D74" s="125" t="s">
        <v>132</v>
      </c>
      <c r="E74" s="133" t="s">
        <v>39</v>
      </c>
      <c r="F74" s="167">
        <v>1228.2749999999999</v>
      </c>
      <c r="G74" s="156"/>
      <c r="H74" s="42">
        <f t="shared" si="3"/>
        <v>0</v>
      </c>
    </row>
    <row r="75" spans="2:8" s="98" customFormat="1" ht="37.5" x14ac:dyDescent="0.35">
      <c r="B75" s="253">
        <v>34</v>
      </c>
      <c r="C75" s="124"/>
      <c r="D75" s="125" t="s">
        <v>133</v>
      </c>
      <c r="E75" s="133" t="s">
        <v>39</v>
      </c>
      <c r="F75" s="167">
        <v>818.85</v>
      </c>
      <c r="G75" s="156"/>
      <c r="H75" s="42">
        <f t="shared" si="3"/>
        <v>0</v>
      </c>
    </row>
    <row r="76" spans="2:8" s="98" customFormat="1" ht="37.5" x14ac:dyDescent="0.35">
      <c r="B76" s="254">
        <v>35</v>
      </c>
      <c r="C76" s="124"/>
      <c r="D76" s="125" t="s">
        <v>134</v>
      </c>
      <c r="E76" s="133" t="s">
        <v>39</v>
      </c>
      <c r="F76" s="167">
        <v>936.62</v>
      </c>
      <c r="G76" s="156"/>
      <c r="H76" s="42">
        <f t="shared" si="3"/>
        <v>0</v>
      </c>
    </row>
    <row r="77" spans="2:8" s="98" customFormat="1" ht="56.25" x14ac:dyDescent="0.35">
      <c r="B77" s="252">
        <v>36</v>
      </c>
      <c r="C77" s="124"/>
      <c r="D77" s="125" t="s">
        <v>135</v>
      </c>
      <c r="E77" s="133" t="s">
        <v>39</v>
      </c>
      <c r="F77" s="167">
        <v>93.662000000000006</v>
      </c>
      <c r="G77" s="156"/>
      <c r="H77" s="42">
        <f t="shared" si="3"/>
        <v>0</v>
      </c>
    </row>
    <row r="78" spans="2:8" s="98" customFormat="1" ht="56.25" x14ac:dyDescent="0.35">
      <c r="B78" s="254">
        <v>37</v>
      </c>
      <c r="C78" s="124"/>
      <c r="D78" s="125" t="s">
        <v>136</v>
      </c>
      <c r="E78" s="145" t="s">
        <v>40</v>
      </c>
      <c r="F78" s="167">
        <v>631.31043275000013</v>
      </c>
      <c r="G78" s="156"/>
      <c r="H78" s="42">
        <f t="shared" si="3"/>
        <v>0</v>
      </c>
    </row>
    <row r="79" spans="2:8" s="98" customFormat="1" ht="56.25" x14ac:dyDescent="0.35">
      <c r="B79" s="254">
        <v>38</v>
      </c>
      <c r="C79" s="124"/>
      <c r="D79" s="125" t="s">
        <v>184</v>
      </c>
      <c r="E79" s="145" t="s">
        <v>40</v>
      </c>
      <c r="F79" s="167">
        <v>1680.8173999999999</v>
      </c>
      <c r="G79" s="156"/>
      <c r="H79" s="42">
        <f t="shared" si="3"/>
        <v>0</v>
      </c>
    </row>
    <row r="80" spans="2:8" s="98" customFormat="1" ht="37.5" x14ac:dyDescent="0.35">
      <c r="B80" s="252">
        <v>39</v>
      </c>
      <c r="C80" s="124"/>
      <c r="D80" s="125" t="s">
        <v>137</v>
      </c>
      <c r="E80" s="145" t="s">
        <v>40</v>
      </c>
      <c r="F80" s="167">
        <v>701.97243274999994</v>
      </c>
      <c r="G80" s="156"/>
      <c r="H80" s="42">
        <f t="shared" si="3"/>
        <v>0</v>
      </c>
    </row>
    <row r="81" spans="2:8" s="98" customFormat="1" ht="37.5" x14ac:dyDescent="0.35">
      <c r="B81" s="253">
        <v>40</v>
      </c>
      <c r="C81" s="124"/>
      <c r="D81" s="125" t="s">
        <v>138</v>
      </c>
      <c r="E81" s="145" t="s">
        <v>38</v>
      </c>
      <c r="F81" s="167">
        <v>818.85</v>
      </c>
      <c r="G81" s="156"/>
      <c r="H81" s="42">
        <f t="shared" si="3"/>
        <v>0</v>
      </c>
    </row>
    <row r="82" spans="2:8" s="98" customFormat="1" ht="37.5" x14ac:dyDescent="0.35">
      <c r="B82" s="254">
        <v>41</v>
      </c>
      <c r="C82" s="124"/>
      <c r="D82" s="125" t="s">
        <v>139</v>
      </c>
      <c r="E82" s="145" t="s">
        <v>38</v>
      </c>
      <c r="F82" s="167">
        <v>818.85</v>
      </c>
      <c r="G82" s="156"/>
      <c r="H82" s="42">
        <f t="shared" si="3"/>
        <v>0</v>
      </c>
    </row>
    <row r="83" spans="2:8" s="98" customFormat="1" ht="18.75" x14ac:dyDescent="0.35">
      <c r="B83" s="254"/>
      <c r="C83" s="283" t="s">
        <v>204</v>
      </c>
      <c r="D83" s="283"/>
      <c r="E83" s="283"/>
      <c r="F83" s="283"/>
      <c r="G83" s="283"/>
      <c r="H83" s="328">
        <f>SUM(H62:H82)</f>
        <v>0</v>
      </c>
    </row>
    <row r="84" spans="2:8" s="98" customFormat="1" ht="18.75" x14ac:dyDescent="0.35">
      <c r="B84" s="252"/>
      <c r="C84" s="127" t="s">
        <v>140</v>
      </c>
      <c r="D84" s="284" t="s">
        <v>103</v>
      </c>
      <c r="E84" s="284"/>
      <c r="F84" s="284"/>
      <c r="G84" s="284"/>
      <c r="H84" s="285"/>
    </row>
    <row r="85" spans="2:8" s="98" customFormat="1" ht="112.5" x14ac:dyDescent="0.35">
      <c r="B85" s="252"/>
      <c r="C85" s="146"/>
      <c r="D85" s="125" t="s">
        <v>141</v>
      </c>
      <c r="E85" s="128"/>
      <c r="F85" s="172"/>
      <c r="G85" s="158"/>
      <c r="H85" s="249"/>
    </row>
    <row r="86" spans="2:8" s="98" customFormat="1" ht="18.75" x14ac:dyDescent="0.35">
      <c r="B86" s="253">
        <v>42</v>
      </c>
      <c r="C86" s="146"/>
      <c r="D86" s="132" t="s">
        <v>142</v>
      </c>
      <c r="E86" s="145" t="s">
        <v>38</v>
      </c>
      <c r="F86" s="171">
        <v>518.85</v>
      </c>
      <c r="G86" s="156"/>
      <c r="H86" s="42">
        <f t="shared" ref="H86:H90" si="4">F86*G86</f>
        <v>0</v>
      </c>
    </row>
    <row r="87" spans="2:8" s="98" customFormat="1" ht="18.75" x14ac:dyDescent="0.35">
      <c r="B87" s="254">
        <v>43</v>
      </c>
      <c r="C87" s="146"/>
      <c r="D87" s="132" t="s">
        <v>143</v>
      </c>
      <c r="E87" s="145" t="s">
        <v>38</v>
      </c>
      <c r="F87" s="171">
        <v>230</v>
      </c>
      <c r="G87" s="156"/>
      <c r="H87" s="42">
        <f t="shared" si="4"/>
        <v>0</v>
      </c>
    </row>
    <row r="88" spans="2:8" s="98" customFormat="1" ht="56.25" x14ac:dyDescent="0.35">
      <c r="B88" s="252"/>
      <c r="C88" s="146"/>
      <c r="D88" s="125" t="s">
        <v>144</v>
      </c>
      <c r="F88" s="171"/>
      <c r="G88" s="156"/>
      <c r="H88" s="42"/>
    </row>
    <row r="89" spans="2:8" s="98" customFormat="1" ht="18.75" x14ac:dyDescent="0.35">
      <c r="B89" s="253">
        <v>44</v>
      </c>
      <c r="C89" s="146"/>
      <c r="D89" s="132" t="s">
        <v>142</v>
      </c>
      <c r="E89" s="145" t="s">
        <v>41</v>
      </c>
      <c r="F89" s="171">
        <v>36</v>
      </c>
      <c r="G89" s="156"/>
      <c r="H89" s="42">
        <f t="shared" si="4"/>
        <v>0</v>
      </c>
    </row>
    <row r="90" spans="2:8" s="98" customFormat="1" ht="18.75" x14ac:dyDescent="0.35">
      <c r="B90" s="254">
        <v>45</v>
      </c>
      <c r="C90" s="146"/>
      <c r="D90" s="132" t="s">
        <v>143</v>
      </c>
      <c r="E90" s="145" t="s">
        <v>41</v>
      </c>
      <c r="F90" s="171">
        <v>18</v>
      </c>
      <c r="G90" s="156"/>
      <c r="H90" s="42">
        <f t="shared" si="4"/>
        <v>0</v>
      </c>
    </row>
    <row r="91" spans="2:8" s="98" customFormat="1" ht="18.75" x14ac:dyDescent="0.35">
      <c r="B91" s="252"/>
      <c r="C91" s="283" t="s">
        <v>205</v>
      </c>
      <c r="D91" s="283"/>
      <c r="E91" s="283"/>
      <c r="F91" s="283"/>
      <c r="G91" s="283"/>
      <c r="H91" s="328">
        <f>SUM(H86:H90)</f>
        <v>0</v>
      </c>
    </row>
    <row r="92" spans="2:8" s="98" customFormat="1" ht="18.75" x14ac:dyDescent="0.35">
      <c r="B92" s="252"/>
      <c r="C92" s="127" t="s">
        <v>145</v>
      </c>
      <c r="D92" s="312" t="s">
        <v>146</v>
      </c>
      <c r="E92" s="312"/>
      <c r="F92" s="312"/>
      <c r="G92" s="312"/>
      <c r="H92" s="313"/>
    </row>
    <row r="93" spans="2:8" s="98" customFormat="1" ht="93.75" x14ac:dyDescent="0.35">
      <c r="B93" s="252"/>
      <c r="C93" s="146"/>
      <c r="D93" s="125" t="s">
        <v>198</v>
      </c>
      <c r="E93" s="126"/>
      <c r="F93" s="129"/>
      <c r="G93" s="157"/>
      <c r="H93" s="248"/>
    </row>
    <row r="94" spans="2:8" s="98" customFormat="1" ht="18.75" x14ac:dyDescent="0.35">
      <c r="B94" s="254">
        <v>46</v>
      </c>
      <c r="C94" s="146"/>
      <c r="D94" s="125" t="s">
        <v>147</v>
      </c>
      <c r="E94" s="133" t="s">
        <v>40</v>
      </c>
      <c r="F94" s="171">
        <v>122.048</v>
      </c>
      <c r="G94" s="156"/>
      <c r="H94" s="42">
        <f t="shared" ref="H94:H117" si="5">F94*G94</f>
        <v>0</v>
      </c>
    </row>
    <row r="95" spans="2:8" s="98" customFormat="1" ht="18.75" x14ac:dyDescent="0.35">
      <c r="B95" s="252">
        <v>47</v>
      </c>
      <c r="C95" s="146"/>
      <c r="D95" s="125" t="s">
        <v>148</v>
      </c>
      <c r="E95" s="133" t="s">
        <v>40</v>
      </c>
      <c r="F95" s="171">
        <v>46.521600000000007</v>
      </c>
      <c r="G95" s="156"/>
      <c r="H95" s="42">
        <f t="shared" si="5"/>
        <v>0</v>
      </c>
    </row>
    <row r="96" spans="2:8" s="98" customFormat="1" ht="93.75" x14ac:dyDescent="0.35">
      <c r="B96" s="253"/>
      <c r="C96" s="146"/>
      <c r="D96" s="125" t="s">
        <v>199</v>
      </c>
      <c r="E96" s="133"/>
      <c r="F96" s="171"/>
      <c r="G96" s="156"/>
      <c r="H96" s="42"/>
    </row>
    <row r="97" spans="2:8" s="98" customFormat="1" ht="18.75" x14ac:dyDescent="0.35">
      <c r="B97" s="253">
        <v>48</v>
      </c>
      <c r="C97" s="146"/>
      <c r="D97" s="125" t="s">
        <v>147</v>
      </c>
      <c r="E97" s="133" t="s">
        <v>40</v>
      </c>
      <c r="F97" s="171">
        <v>30.512</v>
      </c>
      <c r="G97" s="156"/>
      <c r="H97" s="42">
        <f t="shared" si="5"/>
        <v>0</v>
      </c>
    </row>
    <row r="98" spans="2:8" s="98" customFormat="1" ht="18.75" x14ac:dyDescent="0.35">
      <c r="B98" s="253">
        <v>49</v>
      </c>
      <c r="C98" s="146"/>
      <c r="D98" s="125" t="s">
        <v>148</v>
      </c>
      <c r="E98" s="133" t="s">
        <v>40</v>
      </c>
      <c r="F98" s="171">
        <v>11.630400000000002</v>
      </c>
      <c r="G98" s="156"/>
      <c r="H98" s="42">
        <f t="shared" si="5"/>
        <v>0</v>
      </c>
    </row>
    <row r="99" spans="2:8" s="98" customFormat="1" ht="75" x14ac:dyDescent="0.35">
      <c r="B99" s="254"/>
      <c r="C99" s="146"/>
      <c r="D99" s="125" t="s">
        <v>200</v>
      </c>
      <c r="E99" s="145"/>
      <c r="F99" s="171"/>
      <c r="G99" s="156"/>
      <c r="H99" s="42"/>
    </row>
    <row r="100" spans="2:8" s="98" customFormat="1" ht="18.75" x14ac:dyDescent="0.35">
      <c r="B100" s="252">
        <v>50</v>
      </c>
      <c r="C100" s="146"/>
      <c r="D100" s="125" t="s">
        <v>129</v>
      </c>
      <c r="E100" s="133" t="s">
        <v>40</v>
      </c>
      <c r="F100" s="171">
        <v>30.512</v>
      </c>
      <c r="G100" s="156"/>
      <c r="H100" s="42">
        <f t="shared" si="5"/>
        <v>0</v>
      </c>
    </row>
    <row r="101" spans="2:8" s="98" customFormat="1" ht="18.75" x14ac:dyDescent="0.35">
      <c r="B101" s="253">
        <v>51</v>
      </c>
      <c r="C101" s="146"/>
      <c r="D101" s="125" t="s">
        <v>130</v>
      </c>
      <c r="E101" s="133" t="s">
        <v>40</v>
      </c>
      <c r="F101" s="171">
        <v>11.630400000000002</v>
      </c>
      <c r="G101" s="156"/>
      <c r="H101" s="42">
        <f t="shared" si="5"/>
        <v>0</v>
      </c>
    </row>
    <row r="102" spans="2:8" s="98" customFormat="1" ht="75" x14ac:dyDescent="0.35">
      <c r="B102" s="254"/>
      <c r="C102" s="146"/>
      <c r="D102" s="125" t="s">
        <v>201</v>
      </c>
      <c r="E102" s="145"/>
      <c r="F102" s="171"/>
      <c r="G102" s="156"/>
      <c r="H102" s="42"/>
    </row>
    <row r="103" spans="2:8" s="98" customFormat="1" ht="18.75" x14ac:dyDescent="0.35">
      <c r="B103" s="252">
        <v>52</v>
      </c>
      <c r="C103" s="146"/>
      <c r="D103" s="125" t="s">
        <v>129</v>
      </c>
      <c r="E103" s="133" t="s">
        <v>40</v>
      </c>
      <c r="F103" s="171">
        <v>7.6280000000000001</v>
      </c>
      <c r="G103" s="156"/>
      <c r="H103" s="42">
        <f t="shared" si="5"/>
        <v>0</v>
      </c>
    </row>
    <row r="104" spans="2:8" s="98" customFormat="1" ht="18.75" x14ac:dyDescent="0.35">
      <c r="B104" s="254">
        <v>53</v>
      </c>
      <c r="C104" s="146"/>
      <c r="D104" s="125" t="s">
        <v>130</v>
      </c>
      <c r="E104" s="133" t="s">
        <v>40</v>
      </c>
      <c r="F104" s="171">
        <v>2.9076000000000004</v>
      </c>
      <c r="G104" s="156"/>
      <c r="H104" s="42">
        <f t="shared" si="5"/>
        <v>0</v>
      </c>
    </row>
    <row r="105" spans="2:8" s="98" customFormat="1" ht="37.5" x14ac:dyDescent="0.35">
      <c r="B105" s="252">
        <v>54</v>
      </c>
      <c r="C105" s="124"/>
      <c r="D105" s="125" t="s">
        <v>149</v>
      </c>
      <c r="E105" s="133" t="s">
        <v>39</v>
      </c>
      <c r="F105" s="171">
        <v>175</v>
      </c>
      <c r="G105" s="156"/>
      <c r="H105" s="42">
        <f t="shared" si="5"/>
        <v>0</v>
      </c>
    </row>
    <row r="106" spans="2:8" s="98" customFormat="1" ht="37.5" x14ac:dyDescent="0.35">
      <c r="B106" s="254">
        <v>55</v>
      </c>
      <c r="C106" s="124"/>
      <c r="D106" s="125" t="s">
        <v>150</v>
      </c>
      <c r="E106" s="133" t="s">
        <v>40</v>
      </c>
      <c r="F106" s="171">
        <v>27.104000000000003</v>
      </c>
      <c r="G106" s="156"/>
      <c r="H106" s="42">
        <f t="shared" si="5"/>
        <v>0</v>
      </c>
    </row>
    <row r="107" spans="2:8" s="98" customFormat="1" ht="37.5" x14ac:dyDescent="0.35">
      <c r="B107" s="252">
        <v>56</v>
      </c>
      <c r="C107" s="124"/>
      <c r="D107" s="125" t="s">
        <v>151</v>
      </c>
      <c r="E107" s="260" t="s">
        <v>41</v>
      </c>
      <c r="F107" s="171">
        <v>28</v>
      </c>
      <c r="G107" s="156"/>
      <c r="H107" s="42">
        <f t="shared" si="5"/>
        <v>0</v>
      </c>
    </row>
    <row r="108" spans="2:8" s="98" customFormat="1" ht="56.25" x14ac:dyDescent="0.35">
      <c r="B108" s="254">
        <v>57</v>
      </c>
      <c r="C108" s="124"/>
      <c r="D108" s="125" t="s">
        <v>152</v>
      </c>
      <c r="E108" s="145" t="s">
        <v>153</v>
      </c>
      <c r="F108" s="171">
        <v>1087.7328000000002</v>
      </c>
      <c r="G108" s="156"/>
      <c r="H108" s="42">
        <f t="shared" si="5"/>
        <v>0</v>
      </c>
    </row>
    <row r="109" spans="2:8" s="98" customFormat="1" ht="56.25" x14ac:dyDescent="0.35">
      <c r="B109" s="252"/>
      <c r="C109" s="147"/>
      <c r="D109" s="125" t="s">
        <v>154</v>
      </c>
      <c r="E109" s="260"/>
      <c r="F109" s="171"/>
      <c r="G109" s="156"/>
      <c r="H109" s="42"/>
    </row>
    <row r="110" spans="2:8" s="98" customFormat="1" ht="18.75" x14ac:dyDescent="0.35">
      <c r="B110" s="253">
        <v>58</v>
      </c>
      <c r="C110" s="147"/>
      <c r="D110" s="125" t="s">
        <v>155</v>
      </c>
      <c r="E110" s="260" t="s">
        <v>41</v>
      </c>
      <c r="F110" s="171">
        <v>27</v>
      </c>
      <c r="G110" s="156"/>
      <c r="H110" s="42">
        <f t="shared" si="5"/>
        <v>0</v>
      </c>
    </row>
    <row r="111" spans="2:8" s="98" customFormat="1" ht="18.75" x14ac:dyDescent="0.35">
      <c r="B111" s="254">
        <v>59</v>
      </c>
      <c r="C111" s="147"/>
      <c r="D111" s="125" t="s">
        <v>156</v>
      </c>
      <c r="E111" s="260" t="s">
        <v>41</v>
      </c>
      <c r="F111" s="171">
        <v>9</v>
      </c>
      <c r="G111" s="156"/>
      <c r="H111" s="42">
        <f t="shared" si="5"/>
        <v>0</v>
      </c>
    </row>
    <row r="112" spans="2:8" s="98" customFormat="1" ht="18.75" x14ac:dyDescent="0.35">
      <c r="B112" s="254">
        <v>60</v>
      </c>
      <c r="C112" s="147"/>
      <c r="D112" s="125" t="s">
        <v>157</v>
      </c>
      <c r="E112" s="260" t="s">
        <v>41</v>
      </c>
      <c r="F112" s="171">
        <v>52</v>
      </c>
      <c r="G112" s="156"/>
      <c r="H112" s="42">
        <f t="shared" si="5"/>
        <v>0</v>
      </c>
    </row>
    <row r="113" spans="2:8" s="98" customFormat="1" ht="56.25" x14ac:dyDescent="0.35">
      <c r="B113" s="252">
        <v>61</v>
      </c>
      <c r="C113" s="124"/>
      <c r="D113" s="125" t="s">
        <v>158</v>
      </c>
      <c r="E113" s="260" t="s">
        <v>41</v>
      </c>
      <c r="F113" s="171">
        <v>27</v>
      </c>
      <c r="G113" s="156"/>
      <c r="H113" s="42">
        <f t="shared" si="5"/>
        <v>0</v>
      </c>
    </row>
    <row r="114" spans="2:8" s="98" customFormat="1" ht="37.5" x14ac:dyDescent="0.35">
      <c r="B114" s="253">
        <v>62</v>
      </c>
      <c r="C114" s="124"/>
      <c r="D114" s="125" t="s">
        <v>159</v>
      </c>
      <c r="E114" s="260" t="s">
        <v>41</v>
      </c>
      <c r="F114" s="171">
        <v>27</v>
      </c>
      <c r="G114" s="156"/>
      <c r="H114" s="42">
        <f t="shared" si="5"/>
        <v>0</v>
      </c>
    </row>
    <row r="115" spans="2:8" s="98" customFormat="1" ht="37.5" x14ac:dyDescent="0.35">
      <c r="B115" s="253">
        <v>63</v>
      </c>
      <c r="C115" s="124"/>
      <c r="D115" s="134" t="s">
        <v>160</v>
      </c>
      <c r="E115" s="261" t="s">
        <v>41</v>
      </c>
      <c r="F115" s="171">
        <v>189</v>
      </c>
      <c r="G115" s="156"/>
      <c r="H115" s="42">
        <f t="shared" si="5"/>
        <v>0</v>
      </c>
    </row>
    <row r="116" spans="2:8" s="98" customFormat="1" ht="37.5" x14ac:dyDescent="0.35">
      <c r="B116" s="254">
        <v>64</v>
      </c>
      <c r="C116" s="124"/>
      <c r="D116" s="134" t="s">
        <v>161</v>
      </c>
      <c r="E116" s="261" t="s">
        <v>41</v>
      </c>
      <c r="F116" s="171">
        <v>27</v>
      </c>
      <c r="G116" s="156"/>
      <c r="H116" s="42">
        <f t="shared" si="5"/>
        <v>0</v>
      </c>
    </row>
    <row r="117" spans="2:8" s="98" customFormat="1" ht="37.5" x14ac:dyDescent="0.35">
      <c r="B117" s="252">
        <v>65</v>
      </c>
      <c r="C117" s="124"/>
      <c r="D117" s="134" t="s">
        <v>137</v>
      </c>
      <c r="E117" s="133" t="s">
        <v>40</v>
      </c>
      <c r="F117" s="171">
        <v>40.536106000000018</v>
      </c>
      <c r="G117" s="156"/>
      <c r="H117" s="42">
        <f t="shared" si="5"/>
        <v>0</v>
      </c>
    </row>
    <row r="118" spans="2:8" s="98" customFormat="1" ht="18.75" x14ac:dyDescent="0.35">
      <c r="B118" s="253"/>
      <c r="C118" s="315" t="s">
        <v>207</v>
      </c>
      <c r="D118" s="315"/>
      <c r="E118" s="315"/>
      <c r="F118" s="315"/>
      <c r="G118" s="315"/>
      <c r="H118" s="329">
        <f>SUM(H94:H117)</f>
        <v>0</v>
      </c>
    </row>
    <row r="119" spans="2:8" s="98" customFormat="1" ht="18.75" x14ac:dyDescent="0.35">
      <c r="B119" s="252"/>
      <c r="C119" s="127" t="s">
        <v>162</v>
      </c>
      <c r="D119" s="131" t="s">
        <v>163</v>
      </c>
      <c r="E119" s="131"/>
      <c r="F119" s="173"/>
      <c r="G119" s="158"/>
      <c r="H119" s="246"/>
    </row>
    <row r="120" spans="2:8" s="98" customFormat="1" ht="18.75" x14ac:dyDescent="0.35">
      <c r="B120" s="252"/>
      <c r="C120" s="146"/>
      <c r="D120" s="134" t="s">
        <v>164</v>
      </c>
      <c r="E120" s="135"/>
      <c r="F120" s="129"/>
      <c r="G120" s="159"/>
      <c r="H120" s="247"/>
    </row>
    <row r="121" spans="2:8" s="98" customFormat="1" ht="18.75" x14ac:dyDescent="0.35">
      <c r="B121" s="254">
        <v>66</v>
      </c>
      <c r="C121" s="146"/>
      <c r="D121" s="136" t="s">
        <v>142</v>
      </c>
      <c r="E121" s="130" t="s">
        <v>38</v>
      </c>
      <c r="F121" s="171">
        <v>518.5</v>
      </c>
      <c r="G121" s="156"/>
      <c r="H121" s="42">
        <f t="shared" ref="H121:H122" si="6">F121*G121</f>
        <v>0</v>
      </c>
    </row>
    <row r="122" spans="2:8" s="98" customFormat="1" ht="18.75" x14ac:dyDescent="0.35">
      <c r="B122" s="254">
        <v>67</v>
      </c>
      <c r="C122" s="146"/>
      <c r="D122" s="136" t="s">
        <v>143</v>
      </c>
      <c r="E122" s="130" t="s">
        <v>38</v>
      </c>
      <c r="F122" s="171">
        <v>230</v>
      </c>
      <c r="G122" s="156"/>
      <c r="H122" s="42">
        <f t="shared" si="6"/>
        <v>0</v>
      </c>
    </row>
    <row r="123" spans="2:8" s="98" customFormat="1" ht="18.75" x14ac:dyDescent="0.35">
      <c r="B123" s="254"/>
      <c r="C123" s="315" t="s">
        <v>208</v>
      </c>
      <c r="D123" s="315"/>
      <c r="E123" s="315"/>
      <c r="F123" s="315"/>
      <c r="G123" s="315"/>
      <c r="H123" s="328">
        <f>SUM(H121:H122)</f>
        <v>0</v>
      </c>
    </row>
    <row r="124" spans="2:8" s="98" customFormat="1" ht="56.25" x14ac:dyDescent="0.35">
      <c r="B124" s="252"/>
      <c r="C124" s="137" t="s">
        <v>165</v>
      </c>
      <c r="D124" s="148" t="s">
        <v>166</v>
      </c>
      <c r="E124" s="126"/>
      <c r="F124" s="129"/>
      <c r="G124" s="159"/>
      <c r="H124" s="248"/>
    </row>
    <row r="125" spans="2:8" s="98" customFormat="1" ht="56.25" x14ac:dyDescent="0.35">
      <c r="B125" s="254">
        <v>68</v>
      </c>
      <c r="C125" s="124"/>
      <c r="D125" s="138" t="s">
        <v>167</v>
      </c>
      <c r="E125" s="133" t="s">
        <v>38</v>
      </c>
      <c r="F125" s="171">
        <v>216</v>
      </c>
      <c r="G125" s="156"/>
      <c r="H125" s="42">
        <f t="shared" ref="H125:H134" si="7">F125*G125</f>
        <v>0</v>
      </c>
    </row>
    <row r="126" spans="2:8" s="98" customFormat="1" ht="75" x14ac:dyDescent="0.35">
      <c r="B126" s="254">
        <v>69</v>
      </c>
      <c r="C126" s="124"/>
      <c r="D126" s="139" t="s">
        <v>168</v>
      </c>
      <c r="E126" s="133" t="s">
        <v>40</v>
      </c>
      <c r="F126" s="171">
        <v>155.51999999999998</v>
      </c>
      <c r="G126" s="156"/>
      <c r="H126" s="42">
        <f t="shared" si="7"/>
        <v>0</v>
      </c>
    </row>
    <row r="127" spans="2:8" s="98" customFormat="1" ht="37.5" x14ac:dyDescent="0.35">
      <c r="B127" s="252">
        <v>70</v>
      </c>
      <c r="C127" s="124"/>
      <c r="D127" s="138" t="s">
        <v>169</v>
      </c>
      <c r="E127" s="133" t="s">
        <v>39</v>
      </c>
      <c r="F127" s="171">
        <v>129.6</v>
      </c>
      <c r="G127" s="156"/>
      <c r="H127" s="42">
        <f t="shared" si="7"/>
        <v>0</v>
      </c>
    </row>
    <row r="128" spans="2:8" s="98" customFormat="1" ht="56.25" x14ac:dyDescent="0.35">
      <c r="B128" s="253">
        <v>71</v>
      </c>
      <c r="C128" s="124"/>
      <c r="D128" s="138" t="s">
        <v>170</v>
      </c>
      <c r="E128" s="133" t="s">
        <v>40</v>
      </c>
      <c r="F128" s="171">
        <v>12.96</v>
      </c>
      <c r="G128" s="156"/>
      <c r="H128" s="42">
        <f t="shared" si="7"/>
        <v>0</v>
      </c>
    </row>
    <row r="129" spans="2:37" s="98" customFormat="1" ht="37.5" x14ac:dyDescent="0.35">
      <c r="B129" s="253">
        <v>72</v>
      </c>
      <c r="C129" s="124"/>
      <c r="D129" s="125" t="s">
        <v>171</v>
      </c>
      <c r="E129" s="133" t="s">
        <v>40</v>
      </c>
      <c r="F129" s="171">
        <v>45.057599999999994</v>
      </c>
      <c r="G129" s="156"/>
      <c r="H129" s="42">
        <f t="shared" si="7"/>
        <v>0</v>
      </c>
    </row>
    <row r="130" spans="2:37" s="98" customFormat="1" ht="56.25" x14ac:dyDescent="0.35">
      <c r="B130" s="253">
        <v>73</v>
      </c>
      <c r="C130" s="124"/>
      <c r="D130" s="125" t="s">
        <v>172</v>
      </c>
      <c r="E130" s="133" t="s">
        <v>40</v>
      </c>
      <c r="F130" s="171">
        <v>97.502399999999994</v>
      </c>
      <c r="G130" s="156"/>
      <c r="H130" s="42">
        <f t="shared" si="7"/>
        <v>0</v>
      </c>
    </row>
    <row r="131" spans="2:37" s="98" customFormat="1" ht="75" x14ac:dyDescent="0.35">
      <c r="B131" s="254"/>
      <c r="C131" s="146"/>
      <c r="D131" s="134" t="s">
        <v>173</v>
      </c>
      <c r="E131" s="145"/>
      <c r="F131" s="171"/>
      <c r="G131" s="156"/>
      <c r="H131" s="42"/>
    </row>
    <row r="132" spans="2:37" s="98" customFormat="1" ht="18.75" x14ac:dyDescent="0.35">
      <c r="B132" s="254">
        <v>74</v>
      </c>
      <c r="C132" s="146"/>
      <c r="D132" s="136" t="s">
        <v>174</v>
      </c>
      <c r="E132" s="133" t="s">
        <v>38</v>
      </c>
      <c r="F132" s="171">
        <v>216</v>
      </c>
      <c r="G132" s="156"/>
      <c r="H132" s="42">
        <f t="shared" si="7"/>
        <v>0</v>
      </c>
    </row>
    <row r="133" spans="2:37" s="98" customFormat="1" ht="37.5" x14ac:dyDescent="0.35">
      <c r="B133" s="252"/>
      <c r="C133" s="146"/>
      <c r="D133" s="134" t="s">
        <v>175</v>
      </c>
      <c r="E133" s="133"/>
      <c r="F133" s="171"/>
      <c r="G133" s="156"/>
      <c r="H133" s="42"/>
    </row>
    <row r="134" spans="2:37" s="98" customFormat="1" ht="18.75" x14ac:dyDescent="0.35">
      <c r="B134" s="253">
        <v>75</v>
      </c>
      <c r="C134" s="146"/>
      <c r="D134" s="136" t="s">
        <v>176</v>
      </c>
      <c r="E134" s="261" t="s">
        <v>41</v>
      </c>
      <c r="F134" s="171">
        <v>27</v>
      </c>
      <c r="G134" s="156"/>
      <c r="H134" s="42">
        <f t="shared" si="7"/>
        <v>0</v>
      </c>
    </row>
    <row r="135" spans="2:37" s="98" customFormat="1" ht="18.75" x14ac:dyDescent="0.35">
      <c r="B135" s="254"/>
      <c r="C135" s="314" t="s">
        <v>206</v>
      </c>
      <c r="D135" s="314"/>
      <c r="E135" s="314"/>
      <c r="F135" s="314"/>
      <c r="G135" s="314"/>
      <c r="H135" s="330">
        <f>SUM(H124:H134)</f>
        <v>0</v>
      </c>
    </row>
    <row r="136" spans="2:37" s="98" customFormat="1" ht="18.75" x14ac:dyDescent="0.35">
      <c r="B136" s="255"/>
      <c r="C136" s="127" t="s">
        <v>177</v>
      </c>
      <c r="D136" s="140" t="s">
        <v>178</v>
      </c>
      <c r="E136" s="141"/>
      <c r="F136" s="174"/>
      <c r="G136" s="160"/>
      <c r="H136" s="245"/>
    </row>
    <row r="137" spans="2:37" s="98" customFormat="1" ht="18.75" x14ac:dyDescent="0.35">
      <c r="B137" s="252">
        <v>76</v>
      </c>
      <c r="C137" s="124"/>
      <c r="D137" s="134" t="s">
        <v>179</v>
      </c>
      <c r="E137" s="262" t="s">
        <v>38</v>
      </c>
      <c r="F137" s="171">
        <v>1637.7</v>
      </c>
      <c r="G137" s="156"/>
      <c r="H137" s="42">
        <f t="shared" ref="H137:H141" si="8">F137*G137</f>
        <v>0</v>
      </c>
    </row>
    <row r="138" spans="2:37" s="98" customFormat="1" ht="37.5" x14ac:dyDescent="0.35">
      <c r="B138" s="253">
        <v>77</v>
      </c>
      <c r="C138" s="124"/>
      <c r="D138" s="134" t="s">
        <v>180</v>
      </c>
      <c r="E138" s="133" t="s">
        <v>40</v>
      </c>
      <c r="F138" s="171">
        <v>127.893</v>
      </c>
      <c r="G138" s="156"/>
      <c r="H138" s="42">
        <f t="shared" si="8"/>
        <v>0</v>
      </c>
    </row>
    <row r="139" spans="2:37" s="98" customFormat="1" ht="37.5" x14ac:dyDescent="0.35">
      <c r="B139" s="253">
        <v>78</v>
      </c>
      <c r="C139" s="124"/>
      <c r="D139" s="134" t="s">
        <v>181</v>
      </c>
      <c r="E139" s="261" t="s">
        <v>41</v>
      </c>
      <c r="F139" s="171">
        <v>1</v>
      </c>
      <c r="G139" s="156"/>
      <c r="H139" s="42">
        <f t="shared" si="8"/>
        <v>0</v>
      </c>
    </row>
    <row r="140" spans="2:37" s="98" customFormat="1" ht="56.25" x14ac:dyDescent="0.35">
      <c r="B140" s="254">
        <v>79</v>
      </c>
      <c r="C140" s="124"/>
      <c r="D140" s="134" t="s">
        <v>182</v>
      </c>
      <c r="E140" s="261" t="s">
        <v>183</v>
      </c>
      <c r="F140" s="171">
        <v>80</v>
      </c>
      <c r="G140" s="156"/>
      <c r="H140" s="42">
        <f t="shared" si="8"/>
        <v>0</v>
      </c>
    </row>
    <row r="141" spans="2:37" s="98" customFormat="1" ht="56.25" x14ac:dyDescent="0.35">
      <c r="B141" s="252">
        <v>80</v>
      </c>
      <c r="C141" s="124"/>
      <c r="D141" s="134" t="s">
        <v>182</v>
      </c>
      <c r="E141" s="261" t="s">
        <v>183</v>
      </c>
      <c r="F141" s="171">
        <v>80</v>
      </c>
      <c r="G141" s="156"/>
      <c r="H141" s="42">
        <f t="shared" si="8"/>
        <v>0</v>
      </c>
    </row>
    <row r="142" spans="2:37" s="98" customFormat="1" ht="19.5" thickBot="1" x14ac:dyDescent="0.4">
      <c r="B142" s="256"/>
      <c r="C142" s="315" t="s">
        <v>209</v>
      </c>
      <c r="D142" s="315"/>
      <c r="E142" s="315"/>
      <c r="F142" s="315"/>
      <c r="G142" s="315"/>
      <c r="H142" s="331">
        <f>SUM(H137:H141)</f>
        <v>0</v>
      </c>
      <c r="I142" s="244"/>
    </row>
    <row r="143" spans="2:37" s="3" customFormat="1" ht="20.25" customHeight="1" thickBot="1" x14ac:dyDescent="0.4">
      <c r="B143" s="271" t="s">
        <v>123</v>
      </c>
      <c r="C143" s="272"/>
      <c r="D143" s="272"/>
      <c r="E143" s="272"/>
      <c r="F143" s="272"/>
      <c r="G143" s="273"/>
      <c r="H143" s="69">
        <f>H60+H83+H91+H118+H123+H135+H142</f>
        <v>0</v>
      </c>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row>
    <row r="144" spans="2:37" ht="19.5" customHeight="1" thickBot="1" x14ac:dyDescent="0.4">
      <c r="B144" s="271" t="s">
        <v>104</v>
      </c>
      <c r="C144" s="272"/>
      <c r="D144" s="272"/>
      <c r="E144" s="272"/>
      <c r="F144" s="272"/>
      <c r="G144" s="273"/>
      <c r="H144" s="48">
        <f>H56+H143</f>
        <v>0</v>
      </c>
    </row>
    <row r="145" spans="2:37" ht="19.5" thickBot="1" x14ac:dyDescent="0.4">
      <c r="B145" s="21"/>
      <c r="C145" s="115"/>
      <c r="D145" s="22" t="s">
        <v>105</v>
      </c>
      <c r="E145" s="24"/>
      <c r="F145" s="175"/>
      <c r="G145" s="73"/>
      <c r="H145" s="74"/>
      <c r="J145"/>
      <c r="K145"/>
      <c r="L145"/>
      <c r="M145"/>
      <c r="N145"/>
      <c r="O145"/>
      <c r="P145"/>
      <c r="Q145"/>
      <c r="R145"/>
      <c r="S145"/>
      <c r="T145"/>
      <c r="U145"/>
      <c r="V145"/>
      <c r="W145"/>
      <c r="X145"/>
      <c r="Y145"/>
      <c r="Z145"/>
      <c r="AA145"/>
      <c r="AB145"/>
      <c r="AC145"/>
      <c r="AD145"/>
      <c r="AE145"/>
      <c r="AF145"/>
      <c r="AG145"/>
      <c r="AH145"/>
      <c r="AI145"/>
      <c r="AJ145"/>
      <c r="AK145"/>
    </row>
    <row r="146" spans="2:37" ht="18.75" x14ac:dyDescent="0.35">
      <c r="B146" s="23"/>
      <c r="C146" s="116"/>
      <c r="D146" s="75" t="s">
        <v>106</v>
      </c>
      <c r="E146" s="230"/>
      <c r="F146" s="176"/>
      <c r="G146" s="232"/>
      <c r="H146" s="233"/>
      <c r="J146"/>
      <c r="K146"/>
      <c r="L146"/>
      <c r="M146"/>
      <c r="N146"/>
      <c r="O146"/>
      <c r="P146"/>
      <c r="Q146"/>
      <c r="R146"/>
      <c r="S146"/>
      <c r="T146"/>
      <c r="U146"/>
      <c r="V146"/>
      <c r="W146"/>
      <c r="X146"/>
      <c r="Y146"/>
      <c r="Z146"/>
      <c r="AA146"/>
      <c r="AB146"/>
      <c r="AC146"/>
      <c r="AD146"/>
      <c r="AE146"/>
      <c r="AF146"/>
      <c r="AG146"/>
      <c r="AH146"/>
      <c r="AI146"/>
      <c r="AJ146"/>
      <c r="AK146"/>
    </row>
    <row r="147" spans="2:37" ht="56.25" x14ac:dyDescent="0.35">
      <c r="B147" s="33">
        <v>81</v>
      </c>
      <c r="C147" s="103"/>
      <c r="D147" s="4" t="s">
        <v>188</v>
      </c>
      <c r="E147" s="143" t="s">
        <v>57</v>
      </c>
      <c r="F147" s="231">
        <v>8</v>
      </c>
      <c r="G147" s="162"/>
      <c r="H147" s="101">
        <f t="shared" ref="H147" si="9">F147*G147</f>
        <v>0</v>
      </c>
      <c r="I147"/>
      <c r="J147"/>
      <c r="K147"/>
      <c r="L147"/>
      <c r="M147"/>
      <c r="N147"/>
      <c r="O147"/>
      <c r="P147"/>
      <c r="Q147"/>
      <c r="R147"/>
      <c r="S147"/>
      <c r="T147"/>
      <c r="U147"/>
      <c r="V147"/>
      <c r="W147"/>
      <c r="X147"/>
      <c r="Y147"/>
      <c r="Z147"/>
      <c r="AA147"/>
      <c r="AB147"/>
      <c r="AC147"/>
      <c r="AD147"/>
      <c r="AE147"/>
      <c r="AF147"/>
      <c r="AG147"/>
      <c r="AH147"/>
      <c r="AI147"/>
      <c r="AJ147"/>
      <c r="AK147"/>
    </row>
    <row r="148" spans="2:37" ht="75" x14ac:dyDescent="0.35">
      <c r="B148" s="33">
        <v>82</v>
      </c>
      <c r="C148" s="103"/>
      <c r="D148" s="34" t="s">
        <v>82</v>
      </c>
      <c r="E148" s="142" t="s">
        <v>57</v>
      </c>
      <c r="F148" s="177">
        <v>26</v>
      </c>
      <c r="G148" s="161"/>
      <c r="H148" s="101">
        <f>F148*G148</f>
        <v>0</v>
      </c>
      <c r="I148"/>
      <c r="J148"/>
      <c r="K148"/>
      <c r="L148"/>
      <c r="M148"/>
      <c r="N148"/>
      <c r="O148"/>
      <c r="P148"/>
      <c r="Q148"/>
      <c r="R148"/>
      <c r="S148"/>
      <c r="T148"/>
      <c r="U148"/>
      <c r="V148"/>
      <c r="W148"/>
      <c r="X148"/>
      <c r="Y148"/>
      <c r="Z148"/>
      <c r="AA148"/>
      <c r="AB148"/>
      <c r="AC148"/>
      <c r="AD148"/>
      <c r="AE148"/>
      <c r="AF148"/>
      <c r="AG148"/>
      <c r="AH148"/>
      <c r="AI148"/>
      <c r="AJ148"/>
      <c r="AK148"/>
    </row>
    <row r="149" spans="2:37" ht="57" thickBot="1" x14ac:dyDescent="0.4">
      <c r="B149" s="33">
        <v>83</v>
      </c>
      <c r="C149" s="103"/>
      <c r="D149" s="4" t="s">
        <v>189</v>
      </c>
      <c r="E149" s="142" t="s">
        <v>57</v>
      </c>
      <c r="F149" s="177">
        <v>55</v>
      </c>
      <c r="G149" s="161"/>
      <c r="H149" s="101">
        <f>F149*G149</f>
        <v>0</v>
      </c>
      <c r="I149"/>
      <c r="J149"/>
      <c r="K149"/>
      <c r="L149"/>
      <c r="M149"/>
      <c r="N149"/>
      <c r="O149"/>
      <c r="P149"/>
      <c r="Q149"/>
      <c r="R149"/>
      <c r="S149"/>
      <c r="T149"/>
      <c r="U149"/>
      <c r="V149"/>
      <c r="W149"/>
      <c r="X149"/>
      <c r="Y149"/>
      <c r="Z149"/>
      <c r="AA149"/>
      <c r="AB149"/>
      <c r="AC149"/>
      <c r="AD149"/>
      <c r="AE149"/>
      <c r="AF149"/>
      <c r="AG149"/>
      <c r="AH149"/>
      <c r="AI149"/>
      <c r="AJ149"/>
      <c r="AK149"/>
    </row>
    <row r="150" spans="2:37" ht="56.25" x14ac:dyDescent="0.35">
      <c r="B150" s="99">
        <v>84</v>
      </c>
      <c r="C150" s="117"/>
      <c r="D150" s="4" t="s">
        <v>190</v>
      </c>
      <c r="E150" s="142" t="s">
        <v>192</v>
      </c>
      <c r="F150" s="177">
        <v>3.52</v>
      </c>
      <c r="G150" s="161"/>
      <c r="H150" s="101">
        <f>F150*G150</f>
        <v>0</v>
      </c>
      <c r="I150"/>
      <c r="J150"/>
      <c r="K150"/>
      <c r="L150"/>
      <c r="M150"/>
      <c r="N150"/>
      <c r="O150"/>
      <c r="P150"/>
      <c r="Q150"/>
      <c r="R150"/>
      <c r="S150"/>
      <c r="T150"/>
      <c r="U150"/>
      <c r="V150"/>
      <c r="W150"/>
      <c r="X150"/>
      <c r="Y150"/>
      <c r="Z150"/>
      <c r="AA150"/>
      <c r="AB150"/>
      <c r="AC150"/>
      <c r="AD150"/>
      <c r="AE150"/>
      <c r="AF150"/>
      <c r="AG150"/>
      <c r="AH150"/>
      <c r="AI150"/>
      <c r="AJ150"/>
      <c r="AK150"/>
    </row>
    <row r="151" spans="2:37" ht="75" x14ac:dyDescent="0.35">
      <c r="B151" s="33">
        <v>85</v>
      </c>
      <c r="C151" s="103"/>
      <c r="D151" s="34" t="s">
        <v>89</v>
      </c>
      <c r="E151" s="143" t="s">
        <v>38</v>
      </c>
      <c r="F151" s="178">
        <v>210</v>
      </c>
      <c r="G151" s="162"/>
      <c r="H151" s="100">
        <f>F151*G151</f>
        <v>0</v>
      </c>
      <c r="I151"/>
      <c r="J151"/>
      <c r="K151"/>
      <c r="L151"/>
      <c r="M151"/>
      <c r="N151"/>
      <c r="O151"/>
      <c r="P151"/>
      <c r="Q151"/>
      <c r="R151"/>
      <c r="S151"/>
      <c r="T151"/>
      <c r="U151"/>
      <c r="V151"/>
      <c r="W151"/>
      <c r="X151"/>
      <c r="Y151"/>
      <c r="Z151"/>
      <c r="AA151"/>
      <c r="AB151"/>
      <c r="AC151"/>
      <c r="AD151"/>
      <c r="AE151"/>
      <c r="AF151"/>
      <c r="AG151"/>
      <c r="AH151"/>
      <c r="AI151"/>
      <c r="AJ151"/>
      <c r="AK151"/>
    </row>
    <row r="152" spans="2:37" ht="57" thickBot="1" x14ac:dyDescent="0.4">
      <c r="B152" s="14">
        <v>86</v>
      </c>
      <c r="C152" s="105"/>
      <c r="D152" s="144" t="s">
        <v>191</v>
      </c>
      <c r="E152" s="149" t="s">
        <v>40</v>
      </c>
      <c r="F152" s="179">
        <v>4.72</v>
      </c>
      <c r="G152" s="163"/>
      <c r="H152" s="150">
        <f>F152*G152</f>
        <v>0</v>
      </c>
      <c r="I152"/>
      <c r="J152"/>
      <c r="K152"/>
      <c r="L152"/>
      <c r="M152"/>
      <c r="N152"/>
      <c r="O152"/>
      <c r="P152"/>
      <c r="Q152"/>
      <c r="R152"/>
      <c r="S152"/>
      <c r="T152"/>
      <c r="U152"/>
      <c r="V152"/>
      <c r="W152"/>
      <c r="X152"/>
      <c r="Y152"/>
      <c r="Z152"/>
      <c r="AA152"/>
      <c r="AB152"/>
      <c r="AC152"/>
      <c r="AD152"/>
      <c r="AE152"/>
      <c r="AF152"/>
      <c r="AG152"/>
      <c r="AH152"/>
      <c r="AI152"/>
      <c r="AJ152"/>
      <c r="AK152"/>
    </row>
    <row r="153" spans="2:37" ht="19.5" thickBot="1" x14ac:dyDescent="0.4">
      <c r="B153" s="187"/>
      <c r="C153" s="119"/>
      <c r="D153" s="266" t="s">
        <v>107</v>
      </c>
      <c r="E153" s="266"/>
      <c r="F153" s="266"/>
      <c r="G153" s="286"/>
      <c r="H153" s="151">
        <f>SUM(H147:H152)</f>
        <v>0</v>
      </c>
      <c r="I153"/>
      <c r="J153"/>
      <c r="K153"/>
      <c r="L153"/>
      <c r="M153"/>
      <c r="N153"/>
      <c r="O153"/>
      <c r="P153"/>
      <c r="Q153"/>
      <c r="R153"/>
      <c r="S153"/>
      <c r="T153"/>
      <c r="U153"/>
      <c r="V153"/>
      <c r="W153"/>
      <c r="X153"/>
      <c r="Y153"/>
      <c r="Z153"/>
      <c r="AA153"/>
      <c r="AB153"/>
      <c r="AC153"/>
      <c r="AD153"/>
      <c r="AE153"/>
      <c r="AF153"/>
      <c r="AG153"/>
      <c r="AH153"/>
      <c r="AI153"/>
      <c r="AJ153"/>
      <c r="AK153"/>
    </row>
    <row r="154" spans="2:37" ht="18.75" x14ac:dyDescent="0.35">
      <c r="B154" s="234"/>
      <c r="C154" s="239"/>
      <c r="D154" s="240" t="s">
        <v>108</v>
      </c>
      <c r="E154" s="241"/>
      <c r="F154" s="166"/>
      <c r="G154" s="68"/>
      <c r="H154" s="242"/>
      <c r="I154" s="243"/>
      <c r="J154"/>
      <c r="K154"/>
      <c r="L154"/>
      <c r="M154"/>
      <c r="N154"/>
      <c r="O154"/>
      <c r="P154"/>
      <c r="Q154"/>
      <c r="R154"/>
      <c r="S154"/>
      <c r="T154"/>
      <c r="U154"/>
      <c r="V154"/>
      <c r="W154"/>
      <c r="X154"/>
      <c r="Y154"/>
      <c r="Z154"/>
      <c r="AA154"/>
      <c r="AB154"/>
      <c r="AC154"/>
      <c r="AD154"/>
      <c r="AE154"/>
      <c r="AF154"/>
      <c r="AG154"/>
      <c r="AH154"/>
      <c r="AI154"/>
      <c r="AJ154"/>
      <c r="AK154"/>
    </row>
    <row r="155" spans="2:37" ht="56.25" x14ac:dyDescent="0.35">
      <c r="B155" s="33">
        <v>87</v>
      </c>
      <c r="C155" s="108"/>
      <c r="D155" s="34" t="s">
        <v>109</v>
      </c>
      <c r="E155" s="143" t="s">
        <v>39</v>
      </c>
      <c r="F155" s="166">
        <v>36</v>
      </c>
      <c r="G155" s="162"/>
      <c r="H155" s="42">
        <f>F155*G155</f>
        <v>0</v>
      </c>
      <c r="I155"/>
      <c r="J155"/>
      <c r="K155"/>
      <c r="L155"/>
      <c r="M155"/>
      <c r="N155"/>
      <c r="O155"/>
      <c r="P155"/>
      <c r="Q155"/>
      <c r="R155"/>
      <c r="S155"/>
      <c r="T155"/>
      <c r="U155"/>
      <c r="V155"/>
      <c r="W155"/>
      <c r="X155"/>
      <c r="Y155"/>
      <c r="Z155"/>
      <c r="AA155"/>
      <c r="AB155"/>
      <c r="AC155"/>
      <c r="AD155"/>
      <c r="AE155"/>
      <c r="AF155"/>
      <c r="AG155"/>
      <c r="AH155"/>
      <c r="AI155"/>
      <c r="AJ155"/>
      <c r="AK155"/>
    </row>
    <row r="156" spans="2:37" ht="56.25" x14ac:dyDescent="0.35">
      <c r="B156" s="99">
        <v>88</v>
      </c>
      <c r="C156" s="118"/>
      <c r="D156" s="4" t="s">
        <v>90</v>
      </c>
      <c r="E156" s="154" t="s">
        <v>39</v>
      </c>
      <c r="F156" s="170">
        <v>144</v>
      </c>
      <c r="G156" s="161"/>
      <c r="H156" s="46">
        <f>F156*G156</f>
        <v>0</v>
      </c>
      <c r="I156"/>
      <c r="J156"/>
      <c r="K156"/>
      <c r="L156"/>
      <c r="M156"/>
      <c r="N156"/>
      <c r="O156"/>
      <c r="P156"/>
      <c r="Q156"/>
      <c r="R156"/>
      <c r="S156"/>
      <c r="T156"/>
      <c r="U156"/>
      <c r="V156"/>
      <c r="W156"/>
      <c r="X156"/>
      <c r="Y156"/>
      <c r="Z156"/>
      <c r="AA156"/>
      <c r="AB156"/>
      <c r="AC156"/>
      <c r="AD156"/>
      <c r="AE156"/>
      <c r="AF156"/>
      <c r="AG156"/>
      <c r="AH156"/>
      <c r="AI156"/>
      <c r="AJ156"/>
      <c r="AK156"/>
    </row>
    <row r="157" spans="2:37" ht="75.75" thickBot="1" x14ac:dyDescent="0.4">
      <c r="B157" s="99">
        <v>89</v>
      </c>
      <c r="C157" s="118"/>
      <c r="D157" s="144" t="s">
        <v>187</v>
      </c>
      <c r="E157" s="154" t="s">
        <v>39</v>
      </c>
      <c r="F157" s="170">
        <v>10</v>
      </c>
      <c r="G157" s="163"/>
      <c r="H157" s="46">
        <f>F157*G157</f>
        <v>0</v>
      </c>
      <c r="I157"/>
      <c r="J157"/>
      <c r="K157"/>
      <c r="L157"/>
      <c r="M157"/>
      <c r="N157"/>
      <c r="O157"/>
      <c r="P157"/>
      <c r="Q157"/>
      <c r="R157"/>
      <c r="S157"/>
      <c r="T157"/>
      <c r="U157"/>
      <c r="V157"/>
      <c r="W157"/>
      <c r="X157"/>
      <c r="Y157"/>
      <c r="Z157"/>
      <c r="AA157"/>
      <c r="AB157"/>
      <c r="AC157"/>
      <c r="AD157"/>
      <c r="AE157"/>
      <c r="AF157"/>
      <c r="AG157"/>
      <c r="AH157"/>
      <c r="AI157"/>
      <c r="AJ157"/>
      <c r="AK157"/>
    </row>
    <row r="158" spans="2:37" ht="19.5" thickBot="1" x14ac:dyDescent="0.4">
      <c r="B158" s="55"/>
      <c r="C158" s="119"/>
      <c r="D158" s="266" t="s">
        <v>110</v>
      </c>
      <c r="E158" s="266"/>
      <c r="F158" s="266"/>
      <c r="G158" s="267"/>
      <c r="H158" s="186">
        <f>SUM(H155:H157)</f>
        <v>0</v>
      </c>
      <c r="I158"/>
      <c r="J158"/>
      <c r="K158"/>
      <c r="L158"/>
      <c r="M158"/>
      <c r="N158"/>
      <c r="O158"/>
      <c r="P158"/>
      <c r="Q158"/>
      <c r="R158"/>
      <c r="S158"/>
      <c r="T158"/>
      <c r="U158"/>
      <c r="V158"/>
      <c r="W158"/>
      <c r="X158"/>
      <c r="Y158"/>
      <c r="Z158"/>
      <c r="AA158"/>
      <c r="AB158"/>
      <c r="AC158"/>
      <c r="AD158"/>
      <c r="AE158"/>
      <c r="AF158"/>
      <c r="AG158"/>
      <c r="AH158"/>
      <c r="AI158"/>
      <c r="AJ158"/>
      <c r="AK158"/>
    </row>
    <row r="159" spans="2:37" ht="18.75" x14ac:dyDescent="0.35">
      <c r="B159" s="235"/>
      <c r="C159" s="236"/>
      <c r="D159" s="201" t="s">
        <v>210</v>
      </c>
      <c r="E159" s="230"/>
      <c r="F159" s="237"/>
      <c r="G159" s="238"/>
      <c r="H159" s="18"/>
      <c r="I159"/>
      <c r="J159"/>
      <c r="K159"/>
      <c r="L159"/>
      <c r="M159"/>
      <c r="N159"/>
      <c r="O159"/>
      <c r="P159"/>
      <c r="Q159"/>
      <c r="R159"/>
      <c r="S159"/>
      <c r="T159"/>
      <c r="U159"/>
      <c r="V159"/>
      <c r="W159"/>
      <c r="X159"/>
      <c r="Y159"/>
      <c r="Z159"/>
      <c r="AA159"/>
      <c r="AB159"/>
      <c r="AC159"/>
      <c r="AD159"/>
      <c r="AE159"/>
      <c r="AF159"/>
      <c r="AG159"/>
      <c r="AH159"/>
      <c r="AI159"/>
      <c r="AJ159"/>
      <c r="AK159"/>
    </row>
    <row r="160" spans="2:37" ht="56.25" x14ac:dyDescent="0.35">
      <c r="B160" s="35">
        <v>90</v>
      </c>
      <c r="C160" s="108"/>
      <c r="D160" s="34" t="s">
        <v>185</v>
      </c>
      <c r="E160" s="143" t="s">
        <v>57</v>
      </c>
      <c r="F160" s="166">
        <v>102</v>
      </c>
      <c r="G160" s="68"/>
      <c r="H160" s="42">
        <f>F160*G160</f>
        <v>0</v>
      </c>
      <c r="I160"/>
      <c r="J160"/>
      <c r="K160"/>
      <c r="L160"/>
      <c r="M160"/>
      <c r="N160"/>
      <c r="O160"/>
      <c r="P160"/>
      <c r="Q160"/>
      <c r="R160"/>
      <c r="S160"/>
      <c r="T160"/>
      <c r="U160"/>
      <c r="V160"/>
      <c r="W160"/>
      <c r="X160"/>
      <c r="Y160"/>
      <c r="Z160"/>
      <c r="AA160"/>
      <c r="AB160"/>
      <c r="AC160"/>
      <c r="AD160"/>
      <c r="AE160"/>
      <c r="AF160"/>
      <c r="AG160"/>
      <c r="AH160"/>
      <c r="AI160"/>
      <c r="AJ160"/>
      <c r="AK160"/>
    </row>
    <row r="161" spans="2:37" ht="57" thickBot="1" x14ac:dyDescent="0.4">
      <c r="B161" s="33">
        <v>91</v>
      </c>
      <c r="C161" s="110"/>
      <c r="D161" s="4" t="s">
        <v>186</v>
      </c>
      <c r="E161" s="142" t="s">
        <v>39</v>
      </c>
      <c r="F161" s="167">
        <v>25</v>
      </c>
      <c r="G161" s="65"/>
      <c r="H161" s="20">
        <f>F161*G161</f>
        <v>0</v>
      </c>
      <c r="I161"/>
      <c r="J161"/>
      <c r="K161"/>
      <c r="L161"/>
      <c r="M161"/>
      <c r="N161"/>
      <c r="O161"/>
      <c r="P161"/>
      <c r="Q161"/>
      <c r="R161"/>
      <c r="S161"/>
      <c r="T161"/>
      <c r="U161"/>
      <c r="V161"/>
      <c r="W161"/>
      <c r="X161"/>
      <c r="Y161"/>
      <c r="Z161"/>
      <c r="AA161"/>
      <c r="AB161"/>
      <c r="AC161"/>
      <c r="AD161"/>
      <c r="AE161"/>
      <c r="AF161"/>
      <c r="AG161"/>
      <c r="AH161"/>
      <c r="AI161"/>
      <c r="AJ161"/>
      <c r="AK161"/>
    </row>
    <row r="162" spans="2:37" ht="19.5" customHeight="1" thickBot="1" x14ac:dyDescent="0.4">
      <c r="B162" s="55"/>
      <c r="C162" s="119"/>
      <c r="D162" s="266" t="s">
        <v>211</v>
      </c>
      <c r="E162" s="266"/>
      <c r="F162" s="266"/>
      <c r="G162" s="267"/>
      <c r="H162" s="186">
        <f>SUM(H160:H161)</f>
        <v>0</v>
      </c>
      <c r="I162"/>
      <c r="J162"/>
      <c r="K162"/>
      <c r="L162"/>
      <c r="M162"/>
      <c r="N162"/>
      <c r="O162"/>
      <c r="P162"/>
      <c r="Q162"/>
      <c r="R162"/>
      <c r="S162"/>
      <c r="T162"/>
      <c r="U162"/>
      <c r="V162"/>
      <c r="W162"/>
      <c r="X162"/>
      <c r="Y162"/>
      <c r="Z162"/>
      <c r="AA162"/>
      <c r="AB162"/>
      <c r="AC162"/>
      <c r="AD162"/>
      <c r="AE162"/>
      <c r="AF162"/>
      <c r="AG162"/>
      <c r="AH162"/>
      <c r="AI162"/>
      <c r="AJ162"/>
      <c r="AK162"/>
    </row>
    <row r="163" spans="2:37" ht="24" customHeight="1" thickBot="1" x14ac:dyDescent="0.4">
      <c r="B163" s="274" t="s">
        <v>111</v>
      </c>
      <c r="C163" s="275"/>
      <c r="D163" s="275"/>
      <c r="E163" s="275"/>
      <c r="F163" s="275"/>
      <c r="G163" s="276"/>
      <c r="H163" s="69">
        <f>H153+H158+H162</f>
        <v>0</v>
      </c>
      <c r="J163"/>
      <c r="K163"/>
      <c r="L163"/>
      <c r="M163"/>
      <c r="N163"/>
      <c r="O163"/>
      <c r="P163"/>
      <c r="Q163"/>
      <c r="R163"/>
      <c r="S163"/>
      <c r="T163"/>
      <c r="U163"/>
      <c r="V163"/>
      <c r="W163"/>
      <c r="X163"/>
      <c r="Y163"/>
      <c r="Z163"/>
      <c r="AA163"/>
      <c r="AB163"/>
      <c r="AC163"/>
      <c r="AD163"/>
      <c r="AE163"/>
      <c r="AF163"/>
      <c r="AG163"/>
      <c r="AH163"/>
      <c r="AI163"/>
      <c r="AJ163"/>
      <c r="AK163"/>
    </row>
    <row r="164" spans="2:37" ht="9" customHeight="1" thickBot="1" x14ac:dyDescent="0.4">
      <c r="B164" s="72"/>
      <c r="E164" s="76"/>
      <c r="H164" s="47"/>
    </row>
    <row r="165" spans="2:37" ht="21.75" customHeight="1" thickBot="1" x14ac:dyDescent="0.4">
      <c r="B165" s="44"/>
      <c r="C165" s="120"/>
      <c r="D165" s="277" t="s">
        <v>215</v>
      </c>
      <c r="E165" s="277"/>
      <c r="F165" s="277"/>
      <c r="G165" s="277"/>
      <c r="H165" s="71"/>
    </row>
    <row r="166" spans="2:37" ht="18.75" x14ac:dyDescent="0.35">
      <c r="B166" s="93"/>
      <c r="C166" s="102"/>
      <c r="D166" s="94" t="s">
        <v>47</v>
      </c>
      <c r="E166" s="94"/>
      <c r="F166" s="181"/>
      <c r="G166" s="95"/>
      <c r="H166" s="96">
        <f>SUM(H30)</f>
        <v>0</v>
      </c>
    </row>
    <row r="167" spans="2:37" ht="18.75" x14ac:dyDescent="0.35">
      <c r="B167" s="13"/>
      <c r="C167" s="103"/>
      <c r="D167" s="29" t="s">
        <v>48</v>
      </c>
      <c r="E167" s="29"/>
      <c r="F167" s="182"/>
      <c r="G167" s="79"/>
      <c r="H167" s="78">
        <f>SUM(H37)</f>
        <v>0</v>
      </c>
    </row>
    <row r="168" spans="2:37" s="1" customFormat="1" ht="18.75" x14ac:dyDescent="0.25">
      <c r="B168" s="28"/>
      <c r="C168" s="121"/>
      <c r="D168" s="29" t="s">
        <v>49</v>
      </c>
      <c r="E168" s="30"/>
      <c r="F168" s="182"/>
      <c r="G168" s="79"/>
      <c r="H168" s="80">
        <f>SUM(H41)</f>
        <v>0</v>
      </c>
    </row>
    <row r="169" spans="2:37" s="1" customFormat="1" ht="18.75" x14ac:dyDescent="0.35">
      <c r="B169" s="5"/>
      <c r="C169" s="122"/>
      <c r="D169" s="30" t="s">
        <v>50</v>
      </c>
      <c r="E169" s="30"/>
      <c r="F169" s="183"/>
      <c r="G169" s="81"/>
      <c r="H169" s="78">
        <f>SUM(H50)</f>
        <v>0</v>
      </c>
    </row>
    <row r="170" spans="2:37" s="1" customFormat="1" ht="18.75" x14ac:dyDescent="0.35">
      <c r="B170" s="5"/>
      <c r="C170" s="122"/>
      <c r="D170" s="30" t="s">
        <v>51</v>
      </c>
      <c r="E170" s="30"/>
      <c r="F170" s="183"/>
      <c r="G170" s="81"/>
      <c r="H170" s="78">
        <f>SUM(H144)</f>
        <v>0</v>
      </c>
    </row>
    <row r="171" spans="2:37" s="1" customFormat="1" ht="34.5" customHeight="1" thickBot="1" x14ac:dyDescent="0.3">
      <c r="B171" s="82"/>
      <c r="C171" s="123"/>
      <c r="D171" s="83" t="s">
        <v>116</v>
      </c>
      <c r="E171" s="83"/>
      <c r="F171" s="184"/>
      <c r="G171" s="84"/>
      <c r="H171" s="85">
        <f>SUM(H163)</f>
        <v>0</v>
      </c>
    </row>
    <row r="172" spans="2:37" s="1" customFormat="1" ht="19.5" thickBot="1" x14ac:dyDescent="0.4">
      <c r="B172" s="50"/>
      <c r="C172" s="119"/>
      <c r="D172" s="268" t="s">
        <v>112</v>
      </c>
      <c r="E172" s="269"/>
      <c r="F172" s="269" t="s">
        <v>113</v>
      </c>
      <c r="G172" s="270"/>
      <c r="H172" s="86">
        <f>SUM(H166:H171)</f>
        <v>0</v>
      </c>
    </row>
    <row r="173" spans="2:37" ht="11.25" customHeight="1" x14ac:dyDescent="0.25">
      <c r="D173" s="26" t="s">
        <v>52</v>
      </c>
      <c r="H173" s="87"/>
    </row>
    <row r="174" spans="2:37" ht="18.75" x14ac:dyDescent="0.25">
      <c r="B174" s="37"/>
      <c r="D174" s="38" t="s">
        <v>77</v>
      </c>
      <c r="E174" s="37"/>
      <c r="F174" s="185"/>
      <c r="G174" s="88"/>
      <c r="H174" s="87"/>
      <c r="I174"/>
      <c r="J174"/>
      <c r="K174"/>
      <c r="L174"/>
      <c r="M174"/>
      <c r="N174"/>
      <c r="O174"/>
      <c r="P174"/>
      <c r="Q174"/>
      <c r="R174"/>
      <c r="S174"/>
      <c r="T174"/>
      <c r="U174"/>
      <c r="V174"/>
      <c r="W174"/>
      <c r="X174"/>
      <c r="Y174"/>
      <c r="Z174"/>
      <c r="AA174"/>
      <c r="AB174"/>
      <c r="AC174"/>
      <c r="AD174"/>
      <c r="AE174"/>
      <c r="AF174"/>
      <c r="AG174"/>
      <c r="AH174"/>
      <c r="AI174"/>
      <c r="AJ174"/>
      <c r="AK174"/>
    </row>
    <row r="175" spans="2:37" ht="18.75" x14ac:dyDescent="0.25">
      <c r="B175" s="37"/>
      <c r="D175" s="38" t="s">
        <v>78</v>
      </c>
      <c r="E175" s="37"/>
      <c r="F175" s="185"/>
      <c r="G175" s="88"/>
      <c r="H175" s="87"/>
      <c r="I175"/>
      <c r="J175"/>
      <c r="K175"/>
      <c r="L175"/>
      <c r="M175"/>
      <c r="N175"/>
      <c r="O175"/>
      <c r="P175"/>
      <c r="Q175"/>
      <c r="R175"/>
      <c r="S175"/>
      <c r="T175"/>
      <c r="U175"/>
      <c r="V175"/>
      <c r="W175"/>
      <c r="X175"/>
      <c r="Y175"/>
      <c r="Z175"/>
      <c r="AA175"/>
      <c r="AB175"/>
      <c r="AC175"/>
      <c r="AD175"/>
      <c r="AE175"/>
      <c r="AF175"/>
      <c r="AG175"/>
      <c r="AH175"/>
      <c r="AI175"/>
      <c r="AJ175"/>
      <c r="AK175"/>
    </row>
    <row r="176" spans="2:37" ht="18.75" x14ac:dyDescent="0.25">
      <c r="B176" s="37"/>
      <c r="D176" s="38" t="s">
        <v>79</v>
      </c>
      <c r="E176" s="37"/>
      <c r="F176" s="185"/>
      <c r="G176" s="88"/>
      <c r="H176" s="87"/>
      <c r="I176"/>
      <c r="J176"/>
      <c r="K176"/>
      <c r="L176"/>
      <c r="M176"/>
      <c r="N176"/>
      <c r="O176"/>
      <c r="P176"/>
      <c r="Q176"/>
      <c r="R176"/>
      <c r="S176"/>
      <c r="T176"/>
      <c r="U176"/>
      <c r="V176"/>
      <c r="W176"/>
      <c r="X176"/>
      <c r="Y176"/>
      <c r="Z176"/>
      <c r="AA176"/>
      <c r="AB176"/>
      <c r="AC176"/>
      <c r="AD176"/>
      <c r="AE176"/>
      <c r="AF176"/>
      <c r="AG176"/>
      <c r="AH176"/>
      <c r="AI176"/>
      <c r="AJ176"/>
      <c r="AK176"/>
    </row>
    <row r="177" spans="8:8" ht="18.75" x14ac:dyDescent="0.25">
      <c r="H177" s="89"/>
    </row>
    <row r="179" spans="8:8" x14ac:dyDescent="0.25">
      <c r="H179" s="39"/>
    </row>
    <row r="180" spans="8:8" x14ac:dyDescent="0.25">
      <c r="H180" s="39"/>
    </row>
    <row r="181" spans="8:8" x14ac:dyDescent="0.25">
      <c r="H181" s="39"/>
    </row>
  </sheetData>
  <mergeCells count="45">
    <mergeCell ref="D92:H92"/>
    <mergeCell ref="C135:G135"/>
    <mergeCell ref="C142:G142"/>
    <mergeCell ref="C118:G118"/>
    <mergeCell ref="C123:G123"/>
    <mergeCell ref="D12:H12"/>
    <mergeCell ref="B1:H1"/>
    <mergeCell ref="B2:H2"/>
    <mergeCell ref="B3:H3"/>
    <mergeCell ref="C4:H4"/>
    <mergeCell ref="D5:H5"/>
    <mergeCell ref="D6:H6"/>
    <mergeCell ref="D7:H7"/>
    <mergeCell ref="D8:H8"/>
    <mergeCell ref="D9:H9"/>
    <mergeCell ref="D10:H10"/>
    <mergeCell ref="D11:H11"/>
    <mergeCell ref="C52:H52"/>
    <mergeCell ref="D13:H13"/>
    <mergeCell ref="D14:H14"/>
    <mergeCell ref="D15:H15"/>
    <mergeCell ref="D16:H16"/>
    <mergeCell ref="D17:H17"/>
    <mergeCell ref="D18:H18"/>
    <mergeCell ref="D19:H19"/>
    <mergeCell ref="B37:G37"/>
    <mergeCell ref="B41:G41"/>
    <mergeCell ref="B50:G50"/>
    <mergeCell ref="D30:G30"/>
    <mergeCell ref="D162:G162"/>
    <mergeCell ref="D172:G172"/>
    <mergeCell ref="B56:G56"/>
    <mergeCell ref="B144:G144"/>
    <mergeCell ref="B163:G163"/>
    <mergeCell ref="D165:G165"/>
    <mergeCell ref="C57:H57"/>
    <mergeCell ref="D58:H58"/>
    <mergeCell ref="C60:G60"/>
    <mergeCell ref="D61:H61"/>
    <mergeCell ref="B143:G143"/>
    <mergeCell ref="D153:G153"/>
    <mergeCell ref="D158:G158"/>
    <mergeCell ref="C83:G83"/>
    <mergeCell ref="D84:H84"/>
    <mergeCell ref="C91:G91"/>
  </mergeCells>
  <pageMargins left="0.70866141732283505" right="0.70866141732283505" top="0.74803149606299202" bottom="0.74803149606299202" header="0.31496062992126" footer="0.31496062992126"/>
  <pageSetup paperSize="9" scale="60" fitToHeight="0" orientation="portrait" r:id="rId1"/>
  <headerFooter>
    <oddHeader>&amp;CБАРАЊЕ ЗА ПОНУДИ - Тендер 9 - Дел 4 - Анекс 1
Реф. Бр.: LRCP-9210-MK-RFB-A.2.1.9 - Тендер 9 - Дел 4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&amp;LOпштина Арачиново&amp;CРеконструкција на ул. 12 во с. Арачиново&amp;R&amp;P/&amp;N</oddFooter>
  </headerFooter>
  <rowBreaks count="1" manualBreakCount="1">
    <brk id="139" min="1" max="7"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1ECDD-15E0-4FB1-BE28-6A9B2A3B3906}">
  <sheetPr>
    <pageSetUpPr fitToPage="1"/>
  </sheetPr>
  <dimension ref="B1:J7"/>
  <sheetViews>
    <sheetView tabSelected="1" view="pageBreakPreview" zoomScaleNormal="100" zoomScaleSheetLayoutView="100" workbookViewId="0">
      <selection activeCell="H9" sqref="H9"/>
    </sheetView>
  </sheetViews>
  <sheetFormatPr defaultColWidth="25" defaultRowHeight="15.75" x14ac:dyDescent="0.25"/>
  <cols>
    <col min="1" max="1" width="6.28515625" customWidth="1"/>
    <col min="2" max="6" width="9.140625" style="6" customWidth="1"/>
    <col min="7" max="7" width="12.140625" style="6" customWidth="1"/>
    <col min="8" max="8" width="23" style="6" customWidth="1"/>
    <col min="9" max="9" width="27.85546875" customWidth="1"/>
    <col min="10" max="10" width="22.140625" customWidth="1"/>
    <col min="11" max="248" width="9.140625" customWidth="1"/>
    <col min="249" max="249" width="6.28515625" customWidth="1"/>
    <col min="250" max="254" width="9.140625" customWidth="1"/>
    <col min="255" max="255" width="20.85546875" customWidth="1"/>
  </cols>
  <sheetData>
    <row r="1" spans="2:10" ht="22.5" customHeight="1" thickBot="1" x14ac:dyDescent="0.3"/>
    <row r="2" spans="2:10" ht="93.75" customHeight="1" thickBot="1" x14ac:dyDescent="0.3">
      <c r="B2" s="318" t="s">
        <v>212</v>
      </c>
      <c r="C2" s="319"/>
      <c r="D2" s="319"/>
      <c r="E2" s="319"/>
      <c r="F2" s="319"/>
      <c r="G2" s="319"/>
      <c r="H2" s="319"/>
      <c r="I2" s="319"/>
      <c r="J2" s="320"/>
    </row>
    <row r="3" spans="2:10" ht="19.5" thickBot="1" x14ac:dyDescent="0.3">
      <c r="B3" s="321" t="s">
        <v>213</v>
      </c>
      <c r="C3" s="322"/>
      <c r="D3" s="322"/>
      <c r="E3" s="322"/>
      <c r="F3" s="322"/>
      <c r="G3" s="322"/>
      <c r="H3" s="322"/>
      <c r="I3" s="322"/>
      <c r="J3" s="323"/>
    </row>
    <row r="4" spans="2:10" ht="38.25" thickBot="1" x14ac:dyDescent="0.3">
      <c r="B4" s="324"/>
      <c r="C4" s="325"/>
      <c r="D4" s="325"/>
      <c r="E4" s="325"/>
      <c r="F4" s="325"/>
      <c r="G4" s="325"/>
      <c r="H4" s="9" t="s">
        <v>62</v>
      </c>
      <c r="I4" s="10" t="s">
        <v>114</v>
      </c>
      <c r="J4" s="11" t="s">
        <v>61</v>
      </c>
    </row>
    <row r="5" spans="2:10" ht="37.5" customHeight="1" thickBot="1" x14ac:dyDescent="0.4">
      <c r="B5" s="326" t="s">
        <v>216</v>
      </c>
      <c r="C5" s="327"/>
      <c r="D5" s="327"/>
      <c r="E5" s="327"/>
      <c r="F5" s="327"/>
      <c r="G5" s="327"/>
      <c r="H5" s="54">
        <f>SUM('Општина Арачиново'!H172)</f>
        <v>0</v>
      </c>
      <c r="I5" s="264">
        <f>H5*10%</f>
        <v>0</v>
      </c>
      <c r="J5" s="265">
        <f>SUM(H5:I5)</f>
        <v>0</v>
      </c>
    </row>
    <row r="6" spans="2:10" ht="24" customHeight="1" thickBot="1" x14ac:dyDescent="0.4">
      <c r="B6" s="316" t="s">
        <v>63</v>
      </c>
      <c r="C6" s="317"/>
      <c r="D6" s="317"/>
      <c r="E6" s="317"/>
      <c r="F6" s="317"/>
      <c r="G6" s="317"/>
      <c r="H6" s="317"/>
      <c r="I6" s="317"/>
      <c r="J6" s="92">
        <f>SUM(J5)</f>
        <v>0</v>
      </c>
    </row>
    <row r="7" spans="2:10" x14ac:dyDescent="0.25">
      <c r="H7" s="263"/>
      <c r="I7" s="263"/>
      <c r="J7" s="263"/>
    </row>
  </sheetData>
  <mergeCells count="5">
    <mergeCell ref="B6:I6"/>
    <mergeCell ref="B2:J2"/>
    <mergeCell ref="B3:J3"/>
    <mergeCell ref="B4:G4"/>
    <mergeCell ref="B5:G5"/>
  </mergeCells>
  <pageMargins left="0.70866141732283505" right="0.70866141732283505" top="0.74803149606299202" bottom="0.74803149606299202" header="0.31496062992126" footer="0.31496062992126"/>
  <pageSetup paperSize="9" scale="63" fitToHeight="0" orientation="portrait" r:id="rId1"/>
  <headerFooter>
    <oddHeader>&amp;CБАРАЊЕ ЗА ПОНУДИ - Тендер 9 - Дел 4 - АНЕКС БР. 1
Реф. Бр.: LRCP-9210-MK-RFB-A.2.1.9 - Тендер 9 - Дел 4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&amp;LРекапитулар за Тендер 9 Дел 4&amp;R&amp;P/&amp;N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Општина Арачиново</vt:lpstr>
      <vt:lpstr>Рекапитулар Тендер9-Дел4</vt:lpstr>
      <vt:lpstr>'Општина Арачиново'!Print_Area</vt:lpstr>
      <vt:lpstr>'Рекапитулар Тендер9-Дел4'!Print_Area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Elizabeta Sokolovska</dc:creator>
  <cp:lastModifiedBy>Irena Paunovikj</cp:lastModifiedBy>
  <cp:lastPrinted>2024-06-19T09:34:21Z</cp:lastPrinted>
  <dcterms:created xsi:type="dcterms:W3CDTF">2021-09-06T05:13:51Z</dcterms:created>
  <dcterms:modified xsi:type="dcterms:W3CDTF">2024-07-05T11:23:00Z</dcterms:modified>
</cp:coreProperties>
</file>